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- NAPUTAK 2024\Javna objava 05-2024\"/>
    </mc:Choice>
  </mc:AlternateContent>
  <xr:revisionPtr revIDLastSave="0" documentId="13_ncr:1_{EFC1AB29-06C8-492A-A2E6-B663629F7C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D73" i="1"/>
  <c r="D51" i="1"/>
  <c r="D72" i="1"/>
  <c r="D67" i="1"/>
  <c r="D78" i="1" l="1"/>
  <c r="D57" i="1"/>
  <c r="D58" i="1" s="1"/>
  <c r="D64" i="1"/>
  <c r="D62" i="1"/>
  <c r="D60" i="1"/>
  <c r="D56" i="1"/>
  <c r="D54" i="1"/>
  <c r="D52" i="1"/>
  <c r="D68" i="1" s="1"/>
  <c r="D50" i="1"/>
  <c r="D79" i="1" l="1"/>
  <c r="D27" i="1"/>
  <c r="D48" i="1"/>
  <c r="D46" i="1"/>
  <c r="D44" i="1"/>
  <c r="D42" i="1"/>
  <c r="D39" i="1"/>
  <c r="D37" i="1"/>
  <c r="D35" i="1"/>
  <c r="D33" i="1"/>
  <c r="D31" i="1"/>
  <c r="D29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<sst xmlns="http://schemas.openxmlformats.org/spreadsheetml/2006/main" count="204" uniqueCount="112">
  <si>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</si>
  <si>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</si>
  <si>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</si>
  <si>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</si>
  <si>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</si>
  <si>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</si>
  <si>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</si>
  <si>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</si>
  <si>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SREDNJA ŠKOLA OROSLAVJE_x000D_
LJUDEVITA GAJA 1_x000D_
OROSLAVJE_x000D_
Tel: +385/49/588-650   Fax: 0_x000D_
OIB: 20950883747_x000D_
Mail: racunovodstvo@kr.t-com.hr_x000D_
IBAN: HR6323400091110040032</t>
  </si>
  <si>
    <t xml:space="preserve">Odgovorna Osoba: NATALIJA MUČNJAK_x000D_
     </t>
  </si>
  <si>
    <t>Isplata Sredstava Za Razdoblje: 01.05.2024 Do 31.05.2024</t>
  </si>
  <si>
    <t>DAMOS OBRT ZA PAKIRANJE, TRGOVINU I USLUGE, VL. DAMIR OSREČAK</t>
  </si>
  <si>
    <t>92843309570</t>
  </si>
  <si>
    <t>49240 DONJA STUBICA</t>
  </si>
  <si>
    <t xml:space="preserve">UREDSKI MATERIJAL I OSTALI MATERIJALNI RASHODI                                                                                                        </t>
  </si>
  <si>
    <t>SREDNJA ŠKOLA OROSLAVJE</t>
  </si>
  <si>
    <t>Ukupno:</t>
  </si>
  <si>
    <t>COPIA FORUM D.O.O.</t>
  </si>
  <si>
    <t>88512251460</t>
  </si>
  <si>
    <t>ŽIVA VODA d.o.o.</t>
  </si>
  <si>
    <t>86255713939</t>
  </si>
  <si>
    <t>10000 Zagreb</t>
  </si>
  <si>
    <t xml:space="preserve">ZAKUPNINE I NAJAMNINE                                                                                                                                 </t>
  </si>
  <si>
    <t>FINANCIJSKA AGENCIJA</t>
  </si>
  <si>
    <t>85821130368</t>
  </si>
  <si>
    <t>ZAGREB</t>
  </si>
  <si>
    <t xml:space="preserve">BANKARSKE USLUGE I USLUGE PLATNOG PROMETA                                                                                                             </t>
  </si>
  <si>
    <t>HRVATSKI TELEKOM</t>
  </si>
  <si>
    <t>81793146560</t>
  </si>
  <si>
    <t xml:space="preserve">USLUGE TELEFONA, POŠTE I PRIJEVOZA                                                                                                                    </t>
  </si>
  <si>
    <t>MILAN GMAZ-LUŠKI</t>
  </si>
  <si>
    <t>81580286572</t>
  </si>
  <si>
    <t>OROSLAVJE</t>
  </si>
  <si>
    <t>U.T.V.V. GRDEN vl. Darko Grden</t>
  </si>
  <si>
    <t>76640575067</t>
  </si>
  <si>
    <t>49245 Gornja Stubica</t>
  </si>
  <si>
    <t xml:space="preserve">REPREZENTACIJA            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</si>
  <si>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</si>
  <si>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</si>
  <si>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</si>
  <si>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</si>
  <si>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</si>
  <si>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</si>
  <si>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TRGOVINA KRK D.D.</t>
  </si>
  <si>
    <t>66548420466</t>
  </si>
  <si>
    <t>51511 MALINSKA</t>
  </si>
  <si>
    <t>MATERIJAL I DIJELOVI ZA TEKUĆE I INVESTICIJSKO ODRŽAVANJE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</si>
  <si>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</si>
  <si>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</si>
  <si>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</si>
  <si>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</si>
  <si>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</si>
  <si>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</si>
  <si>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MB ALATI D.O.O.</t>
  </si>
  <si>
    <t>58530688474</t>
  </si>
  <si>
    <t xml:space="preserve">MATERIJAL I SIROVINE                                                                                                                                  </t>
  </si>
  <si>
    <t>ARTIZONA d.o.o.</t>
  </si>
  <si>
    <t>51955689490</t>
  </si>
  <si>
    <t>48260 Križevci</t>
  </si>
  <si>
    <t>EKO-FLOR PLUS D.O.O.</t>
  </si>
  <si>
    <t>50730247993</t>
  </si>
  <si>
    <t>HEP-PLIN d.o.o.</t>
  </si>
  <si>
    <t>41317489366</t>
  </si>
  <si>
    <t>OSIJEK</t>
  </si>
  <si>
    <t>INA INDUSTRIJA NAFTE D.D. - INA KARTICA</t>
  </si>
  <si>
    <t>27759560625</t>
  </si>
  <si>
    <t>O.M.SUPPORT D.O.O.</t>
  </si>
  <si>
    <t>23071028130</t>
  </si>
  <si>
    <t xml:space="preserve">INTELEKTUALNE I OSOBNE USLUGE                                                                                                                         </t>
  </si>
  <si>
    <t>ZAGREBAČKI EKOLOŠKO SANITACIJSKI HIGIJENSKI SERVIS D.O.O.</t>
  </si>
  <si>
    <t>12912094439</t>
  </si>
  <si>
    <t>PRIVREDNA BANKA ZAGREB D.D.</t>
  </si>
  <si>
    <t>02535697732</t>
  </si>
  <si>
    <t>ZABOK</t>
  </si>
  <si>
    <t xml:space="preserve">USLUGE PROMIDŽBE I INFORMIRANJA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</si>
  <si>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</si>
  <si>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</si>
  <si>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</si>
  <si>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Sveukupno:</t>
  </si>
  <si>
    <t xml:space="preserve">                POZNANOVEC                                        </t>
  </si>
  <si>
    <t xml:space="preserve">                                             ZABOK                                             </t>
  </si>
  <si>
    <t>TEKUĆE DONACIJE U NARAVI</t>
  </si>
  <si>
    <t>HP-HRVATSKA POŠTA D.D.</t>
  </si>
  <si>
    <t>87311810356</t>
  </si>
  <si>
    <t>KONZUM PLUS  D.O.O.</t>
  </si>
  <si>
    <t>62226620908</t>
  </si>
  <si>
    <t>UKUPNO KATEGORIJA 1:</t>
  </si>
  <si>
    <t>PLAĆE ZA REDOVAN RAD (ukupni iznos bez bolovanja na teret HZZO-a)</t>
  </si>
  <si>
    <t>DOPRINOS NA BRUTO</t>
  </si>
  <si>
    <t>OSTALI RASHODI ZA ZAPOSLENE</t>
  </si>
  <si>
    <t>SLUŽBENA PUTOVANJA</t>
  </si>
  <si>
    <t>STRUČNO USAVRŠAVANJE ZAPOSLENIKA</t>
  </si>
  <si>
    <t>OSTALE NAKNADE TROŠKOVA ZAPOSLENIMA (LOKO VOŽNJA)</t>
  </si>
  <si>
    <t xml:space="preserve">NAKNADE TROŠKOVA OSOBAMA IZVAN RADNOG ODNOSA                                                                                                        </t>
  </si>
  <si>
    <t>UKUPNO KATEGORIJA 2:</t>
  </si>
  <si>
    <t>PAMIGO D.O.O.</t>
  </si>
  <si>
    <t>AUTOMEHANIČAR "PAVLINA"</t>
  </si>
  <si>
    <t>13952226302</t>
  </si>
  <si>
    <t xml:space="preserve">METRO CASH&amp;CARRY D.O.O. </t>
  </si>
  <si>
    <t>38016445738</t>
  </si>
  <si>
    <t>ADRIATIC OSIGURANJE D.D.</t>
  </si>
  <si>
    <t>94472454976</t>
  </si>
  <si>
    <t xml:space="preserve">PREMIJE OSIGURANJA                                                                                                                                    </t>
  </si>
  <si>
    <t>PIZZERIA F AND L D.O.O.</t>
  </si>
  <si>
    <t>31928549639</t>
  </si>
  <si>
    <t>BAUHAUS- Zagreb K.D.</t>
  </si>
  <si>
    <t>71642207963</t>
  </si>
  <si>
    <t>75444587892</t>
  </si>
  <si>
    <t>OFFERTISSIMA D.O.O.</t>
  </si>
  <si>
    <t>00643859701</t>
  </si>
  <si>
    <t>SVETA NEDJELJA</t>
  </si>
  <si>
    <t xml:space="preserve">NAKNADE ZA RAD PREDSTAVNIČKIH I IZVRŠNIH TIJELA I SLIČNO (bruto iznos s doprinosima na bruto)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</si>
</sst>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left" vertical="center"/>
    </xf>
    <xf numFmtId="164" fontId="7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164" fontId="7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12" xfId="0" applyBorder="1"/>
    <xf numFmtId="0" fontId="0" fillId="0" borderId="13" xfId="0" applyBorder="1"/>
    <xf numFmtId="0" fontId="1" fillId="0" borderId="14" xfId="0" applyFont="1" applyBorder="1" applyAlignment="1">
      <alignment horizontal="left" vertical="top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7" fillId="0" borderId="11" xfId="0" applyNumberFormat="1" applyFont="1" applyBorder="1" applyAlignment="1">
      <alignment horizontal="right" vertical="top"/>
    </xf>
    <xf numFmtId="164" fontId="6" fillId="0" borderId="0" xfId="0" applyNumberFormat="1" applyFont="1" applyAlignment="1">
      <alignment horizontal="right" vertical="center"/>
    </xf>
    <xf numFmtId="0" fontId="1" fillId="0" borderId="15" xfId="0" applyFont="1" applyBorder="1" applyAlignment="1">
      <alignment horizontal="left" vertical="top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4"/>
  <sheetViews>
    <sheetView tabSelected="1" topLeftCell="A61" zoomScaleNormal="100" workbookViewId="0">
      <selection activeCell="C82" sqref="C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48">
        <v>54</v>
      </c>
      <c r="E7" s="10">
        <v>3221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34">
        <f>SUM(D7:D7)</f>
        <v>54</v>
      </c>
      <c r="E8" s="24"/>
      <c r="F8" s="25"/>
      <c r="G8" s="26"/>
    </row>
    <row r="9" spans="1:7" x14ac:dyDescent="0.25">
      <c r="A9" s="9" t="s">
        <v>17</v>
      </c>
      <c r="B9" s="14" t="s">
        <v>18</v>
      </c>
      <c r="C9" s="32" t="s">
        <v>79</v>
      </c>
      <c r="D9" s="48">
        <v>108.38</v>
      </c>
      <c r="E9" s="10">
        <v>3221</v>
      </c>
      <c r="F9" s="9" t="s">
        <v>14</v>
      </c>
      <c r="G9" s="27" t="s">
        <v>15</v>
      </c>
    </row>
    <row r="10" spans="1:7" ht="27" customHeight="1" thickBot="1" x14ac:dyDescent="0.3">
      <c r="A10" s="22" t="s">
        <v>16</v>
      </c>
      <c r="B10" s="23"/>
      <c r="C10" s="24"/>
      <c r="D10" s="34">
        <f>SUM(D9:D9)</f>
        <v>108.38</v>
      </c>
      <c r="E10" s="24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48">
        <v>24.39</v>
      </c>
      <c r="E11" s="10">
        <v>3235</v>
      </c>
      <c r="F11" s="9" t="s">
        <v>22</v>
      </c>
      <c r="G11" s="27" t="s">
        <v>15</v>
      </c>
    </row>
    <row r="12" spans="1:7" ht="27" customHeight="1" thickBot="1" x14ac:dyDescent="0.3">
      <c r="A12" s="22" t="s">
        <v>16</v>
      </c>
      <c r="B12" s="23"/>
      <c r="C12" s="24"/>
      <c r="D12" s="34">
        <f>SUM(D11:D11)</f>
        <v>24.39</v>
      </c>
      <c r="E12" s="24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48">
        <v>10.210000000000001</v>
      </c>
      <c r="E13" s="10">
        <v>3431</v>
      </c>
      <c r="F13" s="9" t="s">
        <v>26</v>
      </c>
      <c r="G13" s="27" t="s">
        <v>15</v>
      </c>
    </row>
    <row r="14" spans="1:7" ht="27" customHeight="1" thickBot="1" x14ac:dyDescent="0.3">
      <c r="A14" s="22" t="s">
        <v>16</v>
      </c>
      <c r="B14" s="23"/>
      <c r="C14" s="24"/>
      <c r="D14" s="34">
        <f>SUM(D13:D13)</f>
        <v>10.210000000000001</v>
      </c>
      <c r="E14" s="24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25</v>
      </c>
      <c r="D15" s="48">
        <v>137.86000000000001</v>
      </c>
      <c r="E15" s="10">
        <v>3231</v>
      </c>
      <c r="F15" s="9" t="s">
        <v>29</v>
      </c>
      <c r="G15" s="27" t="s">
        <v>15</v>
      </c>
    </row>
    <row r="16" spans="1:7" ht="27" customHeight="1" thickBot="1" x14ac:dyDescent="0.3">
      <c r="A16" s="22" t="s">
        <v>16</v>
      </c>
      <c r="B16" s="23"/>
      <c r="C16" s="24"/>
      <c r="D16" s="34">
        <f>SUM(D15:D15)</f>
        <v>137.86000000000001</v>
      </c>
      <c r="E16" s="24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48">
        <v>1520</v>
      </c>
      <c r="E17" s="10">
        <v>3235</v>
      </c>
      <c r="F17" s="9" t="s">
        <v>22</v>
      </c>
      <c r="G17" s="27" t="s">
        <v>15</v>
      </c>
    </row>
    <row r="18" spans="1:7" ht="27" customHeight="1" thickBot="1" x14ac:dyDescent="0.3">
      <c r="A18" s="22" t="s">
        <v>16</v>
      </c>
      <c r="B18" s="23"/>
      <c r="C18" s="24"/>
      <c r="D18" s="34">
        <f>SUM(D17:D17)</f>
        <v>1520</v>
      </c>
      <c r="E18" s="24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48">
        <v>204</v>
      </c>
      <c r="E19" s="10">
        <v>3293</v>
      </c>
      <c r="F19" s="9" t="s">
        <v>36</v>
      </c>
      <c r="G19" s="27" t="s">
        <v>15</v>
      </c>
    </row>
    <row r="20" spans="1:7" ht="27" customHeight="1" thickBot="1" x14ac:dyDescent="0.3">
      <c r="A20" s="22" t="s">
        <v>16</v>
      </c>
      <c r="B20" s="23"/>
      <c r="C20" s="24"/>
      <c r="D20" s="34">
        <f>SUM(D19:D19)</f>
        <v>204</v>
      </c>
      <c r="E20" s="24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48">
        <v>108.75</v>
      </c>
      <c r="E21" s="10">
        <v>3238</v>
      </c>
      <c r="F21" s="9" t="s">
        <v>40</v>
      </c>
      <c r="G21" s="27" t="s">
        <v>15</v>
      </c>
    </row>
    <row r="22" spans="1:7" ht="27" customHeight="1" thickBot="1" x14ac:dyDescent="0.3">
      <c r="A22" s="22" t="s">
        <v>16</v>
      </c>
      <c r="B22" s="23"/>
      <c r="C22" s="24"/>
      <c r="D22" s="34">
        <f>SUM(D21:D21)</f>
        <v>108.75</v>
      </c>
      <c r="E22" s="24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25</v>
      </c>
      <c r="D23" s="48">
        <v>181.77</v>
      </c>
      <c r="E23" s="10">
        <v>3231</v>
      </c>
      <c r="F23" s="9" t="s">
        <v>29</v>
      </c>
      <c r="G23" s="27" t="s">
        <v>15</v>
      </c>
    </row>
    <row r="24" spans="1:7" ht="27" customHeight="1" thickBot="1" x14ac:dyDescent="0.3">
      <c r="A24" s="22" t="s">
        <v>16</v>
      </c>
      <c r="B24" s="23"/>
      <c r="C24" s="24"/>
      <c r="D24" s="34">
        <f>SUM(D23:D23)</f>
        <v>181.77</v>
      </c>
      <c r="E24" s="24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48">
        <v>26.09</v>
      </c>
      <c r="E25" s="10">
        <v>3224</v>
      </c>
      <c r="F25" s="9" t="s">
        <v>46</v>
      </c>
      <c r="G25" s="27" t="s">
        <v>15</v>
      </c>
    </row>
    <row r="26" spans="1:7" x14ac:dyDescent="0.25">
      <c r="A26" s="9"/>
      <c r="B26" s="14"/>
      <c r="C26" s="10"/>
      <c r="D26" s="48">
        <v>438.44</v>
      </c>
      <c r="E26" s="10">
        <v>3812</v>
      </c>
      <c r="F26" s="9" t="s">
        <v>81</v>
      </c>
      <c r="G26" s="28"/>
    </row>
    <row r="27" spans="1:7" ht="27" customHeight="1" thickBot="1" x14ac:dyDescent="0.3">
      <c r="A27" s="22" t="s">
        <v>16</v>
      </c>
      <c r="B27" s="23"/>
      <c r="C27" s="24"/>
      <c r="D27" s="34">
        <f>SUM(D25:D26)</f>
        <v>464.53</v>
      </c>
      <c r="E27" s="24"/>
      <c r="F27" s="25"/>
      <c r="G27" s="26"/>
    </row>
    <row r="28" spans="1:7" ht="15.75" thickBot="1" x14ac:dyDescent="0.3">
      <c r="A28" s="9" t="s">
        <v>47</v>
      </c>
      <c r="B28" s="14" t="s">
        <v>48</v>
      </c>
      <c r="C28" s="10" t="s">
        <v>25</v>
      </c>
      <c r="D28" s="48">
        <v>451.95</v>
      </c>
      <c r="E28" s="10">
        <v>3223</v>
      </c>
      <c r="F28" s="9" t="s">
        <v>49</v>
      </c>
      <c r="G28" s="27" t="s">
        <v>15</v>
      </c>
    </row>
    <row r="29" spans="1:7" ht="27" customHeight="1" thickBot="1" x14ac:dyDescent="0.3">
      <c r="A29" s="22" t="s">
        <v>16</v>
      </c>
      <c r="B29" s="23"/>
      <c r="C29" s="24"/>
      <c r="D29" s="34">
        <f>SUM(D28:D28)</f>
        <v>451.95</v>
      </c>
      <c r="E29" s="24"/>
      <c r="F29" s="25"/>
      <c r="G29" s="27" t="s">
        <v>15</v>
      </c>
    </row>
    <row r="30" spans="1:7" x14ac:dyDescent="0.25">
      <c r="A30" s="9" t="s">
        <v>50</v>
      </c>
      <c r="B30" s="14" t="s">
        <v>51</v>
      </c>
      <c r="C30" s="10" t="s">
        <v>80</v>
      </c>
      <c r="D30" s="48">
        <v>72.180000000000007</v>
      </c>
      <c r="E30" s="10">
        <v>3234</v>
      </c>
      <c r="F30" s="9" t="s">
        <v>52</v>
      </c>
      <c r="G30" s="27" t="s">
        <v>15</v>
      </c>
    </row>
    <row r="31" spans="1:7" ht="27" customHeight="1" thickBot="1" x14ac:dyDescent="0.3">
      <c r="A31" s="22" t="s">
        <v>16</v>
      </c>
      <c r="B31" s="23"/>
      <c r="C31" s="24"/>
      <c r="D31" s="34">
        <f>SUM(D30:D30)</f>
        <v>72.180000000000007</v>
      </c>
      <c r="E31" s="24"/>
      <c r="F31" s="25"/>
      <c r="G31" s="26"/>
    </row>
    <row r="32" spans="1:7" x14ac:dyDescent="0.25">
      <c r="A32" s="9" t="s">
        <v>53</v>
      </c>
      <c r="B32" s="14" t="s">
        <v>54</v>
      </c>
      <c r="C32" s="10" t="s">
        <v>32</v>
      </c>
      <c r="D32" s="48">
        <v>115.57</v>
      </c>
      <c r="E32" s="10">
        <v>3222</v>
      </c>
      <c r="F32" s="9" t="s">
        <v>55</v>
      </c>
      <c r="G32" s="27" t="s">
        <v>15</v>
      </c>
    </row>
    <row r="33" spans="1:7" ht="27" customHeight="1" thickBot="1" x14ac:dyDescent="0.3">
      <c r="A33" s="22" t="s">
        <v>16</v>
      </c>
      <c r="B33" s="23"/>
      <c r="C33" s="24"/>
      <c r="D33" s="34">
        <f>SUM(D32:D32)</f>
        <v>115.57</v>
      </c>
      <c r="E33" s="24"/>
      <c r="F33" s="25"/>
      <c r="G33" s="26"/>
    </row>
    <row r="34" spans="1:7" x14ac:dyDescent="0.25">
      <c r="A34" s="9" t="s">
        <v>56</v>
      </c>
      <c r="B34" s="14" t="s">
        <v>57</v>
      </c>
      <c r="C34" s="10" t="s">
        <v>58</v>
      </c>
      <c r="D34" s="48">
        <v>107.56</v>
      </c>
      <c r="E34" s="10">
        <v>3222</v>
      </c>
      <c r="F34" s="9" t="s">
        <v>55</v>
      </c>
      <c r="G34" s="27" t="s">
        <v>15</v>
      </c>
    </row>
    <row r="35" spans="1:7" ht="27" customHeight="1" thickBot="1" x14ac:dyDescent="0.3">
      <c r="A35" s="22" t="s">
        <v>16</v>
      </c>
      <c r="B35" s="23"/>
      <c r="C35" s="24"/>
      <c r="D35" s="34">
        <f>SUM(D34:D34)</f>
        <v>107.56</v>
      </c>
      <c r="E35" s="24"/>
      <c r="F35" s="25"/>
      <c r="G35" s="26"/>
    </row>
    <row r="36" spans="1:7" x14ac:dyDescent="0.25">
      <c r="A36" s="9" t="s">
        <v>59</v>
      </c>
      <c r="B36" s="14" t="s">
        <v>60</v>
      </c>
      <c r="C36" s="10" t="s">
        <v>32</v>
      </c>
      <c r="D36" s="48">
        <v>39.729999999999997</v>
      </c>
      <c r="E36" s="10">
        <v>3234</v>
      </c>
      <c r="F36" s="9" t="s">
        <v>52</v>
      </c>
      <c r="G36" s="27" t="s">
        <v>15</v>
      </c>
    </row>
    <row r="37" spans="1:7" ht="27" customHeight="1" thickBot="1" x14ac:dyDescent="0.3">
      <c r="A37" s="22" t="s">
        <v>16</v>
      </c>
      <c r="B37" s="23"/>
      <c r="C37" s="24"/>
      <c r="D37" s="34">
        <f>SUM(D36:D36)</f>
        <v>39.729999999999997</v>
      </c>
      <c r="E37" s="24"/>
      <c r="F37" s="25"/>
      <c r="G37" s="26"/>
    </row>
    <row r="38" spans="1:7" x14ac:dyDescent="0.25">
      <c r="A38" s="9" t="s">
        <v>61</v>
      </c>
      <c r="B38" s="14" t="s">
        <v>62</v>
      </c>
      <c r="C38" s="10" t="s">
        <v>63</v>
      </c>
      <c r="D38" s="48">
        <v>521.66</v>
      </c>
      <c r="E38" s="10">
        <v>3223</v>
      </c>
      <c r="F38" s="9" t="s">
        <v>49</v>
      </c>
      <c r="G38" s="27" t="s">
        <v>15</v>
      </c>
    </row>
    <row r="39" spans="1:7" ht="27" customHeight="1" thickBot="1" x14ac:dyDescent="0.3">
      <c r="A39" s="22" t="s">
        <v>16</v>
      </c>
      <c r="B39" s="23"/>
      <c r="C39" s="24"/>
      <c r="D39" s="34">
        <f>SUM(D38:D38)</f>
        <v>521.66</v>
      </c>
      <c r="E39" s="24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25</v>
      </c>
      <c r="D40" s="48">
        <v>75.81</v>
      </c>
      <c r="E40" s="10">
        <v>3223</v>
      </c>
      <c r="F40" s="9" t="s">
        <v>49</v>
      </c>
      <c r="G40" s="27" t="s">
        <v>15</v>
      </c>
    </row>
    <row r="41" spans="1:7" x14ac:dyDescent="0.25">
      <c r="A41" s="9"/>
      <c r="B41" s="14"/>
      <c r="C41" s="10"/>
      <c r="D41" s="48">
        <v>2.4</v>
      </c>
      <c r="E41" s="10">
        <v>3231</v>
      </c>
      <c r="F41" s="9" t="s">
        <v>29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34">
        <f>SUM(D40:D41)</f>
        <v>78.210000000000008</v>
      </c>
      <c r="E42" s="24"/>
      <c r="F42" s="25"/>
      <c r="G42" s="26"/>
    </row>
    <row r="43" spans="1:7" x14ac:dyDescent="0.25">
      <c r="A43" s="9" t="s">
        <v>66</v>
      </c>
      <c r="B43" s="14" t="s">
        <v>67</v>
      </c>
      <c r="C43" s="10" t="s">
        <v>25</v>
      </c>
      <c r="D43" s="48">
        <v>62.5</v>
      </c>
      <c r="E43" s="10">
        <v>3237</v>
      </c>
      <c r="F43" s="9" t="s">
        <v>68</v>
      </c>
      <c r="G43" s="27" t="s">
        <v>15</v>
      </c>
    </row>
    <row r="44" spans="1:7" ht="27" customHeight="1" thickBot="1" x14ac:dyDescent="0.3">
      <c r="A44" s="22" t="s">
        <v>16</v>
      </c>
      <c r="B44" s="23"/>
      <c r="C44" s="24"/>
      <c r="D44" s="34">
        <f>SUM(D43:D43)</f>
        <v>62.5</v>
      </c>
      <c r="E44" s="24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25</v>
      </c>
      <c r="D45" s="48">
        <v>50</v>
      </c>
      <c r="E45" s="10">
        <v>3234</v>
      </c>
      <c r="F45" s="9" t="s">
        <v>52</v>
      </c>
      <c r="G45" s="27" t="s">
        <v>15</v>
      </c>
    </row>
    <row r="46" spans="1:7" ht="27" customHeight="1" thickBot="1" x14ac:dyDescent="0.3">
      <c r="A46" s="22" t="s">
        <v>16</v>
      </c>
      <c r="B46" s="23"/>
      <c r="C46" s="24"/>
      <c r="D46" s="34">
        <f>SUM(D45:D45)</f>
        <v>50</v>
      </c>
      <c r="E46" s="24"/>
      <c r="F46" s="25"/>
      <c r="G46" s="26"/>
    </row>
    <row r="47" spans="1:7" x14ac:dyDescent="0.25">
      <c r="A47" s="9" t="s">
        <v>71</v>
      </c>
      <c r="B47" s="14" t="s">
        <v>72</v>
      </c>
      <c r="C47" s="10" t="s">
        <v>73</v>
      </c>
      <c r="D47" s="48">
        <v>66.92</v>
      </c>
      <c r="E47" s="10">
        <v>3431</v>
      </c>
      <c r="F47" s="9" t="s">
        <v>26</v>
      </c>
      <c r="G47" s="27" t="s">
        <v>15</v>
      </c>
    </row>
    <row r="48" spans="1:7" ht="27" customHeight="1" thickBot="1" x14ac:dyDescent="0.3">
      <c r="A48" s="22" t="s">
        <v>16</v>
      </c>
      <c r="B48" s="23"/>
      <c r="C48" s="24"/>
      <c r="D48" s="34">
        <f>SUM(D47:D47)</f>
        <v>66.92</v>
      </c>
      <c r="E48" s="24"/>
      <c r="F48" s="25"/>
      <c r="G48" s="26"/>
    </row>
    <row r="49" spans="1:7" ht="27" customHeight="1" x14ac:dyDescent="0.25">
      <c r="A49" s="9" t="s">
        <v>82</v>
      </c>
      <c r="B49" s="14" t="s">
        <v>83</v>
      </c>
      <c r="C49" s="10" t="s">
        <v>25</v>
      </c>
      <c r="D49" s="48">
        <v>44.84</v>
      </c>
      <c r="E49" s="10">
        <v>3231</v>
      </c>
      <c r="F49" s="9" t="s">
        <v>29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34">
        <f t="shared" ref="D50" si="0">SUM(D49:D49)</f>
        <v>44.84</v>
      </c>
      <c r="E50" s="24"/>
      <c r="F50" s="35"/>
      <c r="G50" s="26"/>
    </row>
    <row r="51" spans="1:7" ht="27" customHeight="1" x14ac:dyDescent="0.25">
      <c r="A51" s="9" t="s">
        <v>84</v>
      </c>
      <c r="B51" s="14" t="s">
        <v>85</v>
      </c>
      <c r="C51" s="10" t="s">
        <v>25</v>
      </c>
      <c r="D51" s="48">
        <f>7.68+31.48</f>
        <v>39.159999999999997</v>
      </c>
      <c r="E51" s="10">
        <v>3233</v>
      </c>
      <c r="F51" s="33" t="s">
        <v>74</v>
      </c>
      <c r="G51" s="27" t="s">
        <v>15</v>
      </c>
    </row>
    <row r="52" spans="1:7" ht="27" customHeight="1" thickBot="1" x14ac:dyDescent="0.3">
      <c r="A52" s="22" t="s">
        <v>16</v>
      </c>
      <c r="B52" s="23"/>
      <c r="C52" s="24"/>
      <c r="D52" s="34">
        <f>SUM(D51:D51)</f>
        <v>39.159999999999997</v>
      </c>
      <c r="E52" s="24"/>
      <c r="F52" s="35"/>
      <c r="G52" s="26"/>
    </row>
    <row r="53" spans="1:7" x14ac:dyDescent="0.25">
      <c r="A53" s="9" t="s">
        <v>96</v>
      </c>
      <c r="B53" s="14" t="s">
        <v>97</v>
      </c>
      <c r="C53" s="10" t="s">
        <v>32</v>
      </c>
      <c r="D53" s="48">
        <v>15.92</v>
      </c>
      <c r="E53" s="10">
        <v>3232</v>
      </c>
      <c r="F53" s="38" t="s">
        <v>76</v>
      </c>
      <c r="G53" s="27" t="s">
        <v>15</v>
      </c>
    </row>
    <row r="54" spans="1:7" ht="27" customHeight="1" thickBot="1" x14ac:dyDescent="0.3">
      <c r="A54" s="22" t="s">
        <v>16</v>
      </c>
      <c r="B54" s="23"/>
      <c r="C54" s="24"/>
      <c r="D54" s="34">
        <f>SUM(D53:D53)</f>
        <v>15.92</v>
      </c>
      <c r="E54" s="24"/>
      <c r="F54" s="35"/>
      <c r="G54" s="26"/>
    </row>
    <row r="55" spans="1:7" x14ac:dyDescent="0.25">
      <c r="A55" s="9" t="s">
        <v>108</v>
      </c>
      <c r="B55" s="14" t="s">
        <v>109</v>
      </c>
      <c r="C55" s="10" t="s">
        <v>110</v>
      </c>
      <c r="D55" s="48">
        <v>3.9</v>
      </c>
      <c r="E55" s="10">
        <v>3299</v>
      </c>
      <c r="F55" s="38" t="s">
        <v>77</v>
      </c>
      <c r="G55" s="27" t="s">
        <v>15</v>
      </c>
    </row>
    <row r="56" spans="1:7" ht="27" customHeight="1" thickBot="1" x14ac:dyDescent="0.3">
      <c r="A56" s="22" t="s">
        <v>16</v>
      </c>
      <c r="B56" s="23"/>
      <c r="C56" s="24"/>
      <c r="D56" s="34">
        <f>SUM(D55:D55)</f>
        <v>3.9</v>
      </c>
      <c r="E56" s="24"/>
      <c r="F56" s="25"/>
      <c r="G56" s="26"/>
    </row>
    <row r="57" spans="1:7" x14ac:dyDescent="0.25">
      <c r="A57" s="9" t="s">
        <v>95</v>
      </c>
      <c r="B57" s="14" t="s">
        <v>107</v>
      </c>
      <c r="C57" s="10" t="s">
        <v>25</v>
      </c>
      <c r="D57" s="48">
        <f>14.95+6.58</f>
        <v>21.53</v>
      </c>
      <c r="E57" s="10">
        <v>3299</v>
      </c>
      <c r="F57" s="38" t="s">
        <v>77</v>
      </c>
      <c r="G57" s="27" t="s">
        <v>15</v>
      </c>
    </row>
    <row r="58" spans="1:7" ht="27" customHeight="1" thickBot="1" x14ac:dyDescent="0.3">
      <c r="A58" s="22" t="s">
        <v>16</v>
      </c>
      <c r="B58" s="23"/>
      <c r="C58" s="24"/>
      <c r="D58" s="34">
        <f>SUM(D57:D57)</f>
        <v>21.53</v>
      </c>
      <c r="E58" s="24"/>
      <c r="F58" s="25"/>
      <c r="G58" s="26"/>
    </row>
    <row r="59" spans="1:7" x14ac:dyDescent="0.25">
      <c r="A59" s="9" t="s">
        <v>105</v>
      </c>
      <c r="B59" s="14" t="s">
        <v>106</v>
      </c>
      <c r="C59" s="10" t="s">
        <v>25</v>
      </c>
      <c r="D59" s="48">
        <v>138.81</v>
      </c>
      <c r="E59" s="10">
        <v>3224</v>
      </c>
      <c r="F59" s="9" t="s">
        <v>46</v>
      </c>
      <c r="G59" s="27" t="s">
        <v>15</v>
      </c>
    </row>
    <row r="60" spans="1:7" ht="27" customHeight="1" thickBot="1" x14ac:dyDescent="0.3">
      <c r="A60" s="22" t="s">
        <v>16</v>
      </c>
      <c r="B60" s="23"/>
      <c r="C60" s="24"/>
      <c r="D60" s="34">
        <f>SUM(D59:D59)</f>
        <v>138.81</v>
      </c>
      <c r="E60" s="24"/>
      <c r="F60" s="25"/>
      <c r="G60" s="26"/>
    </row>
    <row r="61" spans="1:7" ht="27" customHeight="1" x14ac:dyDescent="0.25">
      <c r="A61" s="9" t="s">
        <v>103</v>
      </c>
      <c r="B61" s="14" t="s">
        <v>104</v>
      </c>
      <c r="C61" s="10" t="s">
        <v>32</v>
      </c>
      <c r="D61" s="48">
        <v>37.9</v>
      </c>
      <c r="E61" s="10">
        <v>3299</v>
      </c>
      <c r="F61" s="38" t="s">
        <v>77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34">
        <f t="shared" ref="D62" si="1">SUM(D61:D61)</f>
        <v>37.9</v>
      </c>
      <c r="E62" s="24"/>
      <c r="F62" s="35"/>
      <c r="G62" s="26"/>
    </row>
    <row r="63" spans="1:7" ht="27" customHeight="1" x14ac:dyDescent="0.25">
      <c r="A63" s="39" t="s">
        <v>98</v>
      </c>
      <c r="B63" s="14" t="s">
        <v>99</v>
      </c>
      <c r="C63" s="10" t="s">
        <v>25</v>
      </c>
      <c r="D63" s="48">
        <v>69.86</v>
      </c>
      <c r="E63" s="10">
        <v>3221</v>
      </c>
      <c r="F63" s="33" t="s">
        <v>14</v>
      </c>
      <c r="G63" s="27" t="s">
        <v>15</v>
      </c>
    </row>
    <row r="64" spans="1:7" ht="27" customHeight="1" thickBot="1" x14ac:dyDescent="0.3">
      <c r="A64" s="22" t="s">
        <v>16</v>
      </c>
      <c r="B64" s="23"/>
      <c r="C64" s="24"/>
      <c r="D64" s="34">
        <f>SUM(D63:D63)</f>
        <v>69.86</v>
      </c>
      <c r="E64" s="24"/>
      <c r="F64" s="35"/>
      <c r="G64" s="26"/>
    </row>
    <row r="65" spans="1:7" ht="27" customHeight="1" thickBot="1" x14ac:dyDescent="0.3">
      <c r="A65" s="9" t="s">
        <v>100</v>
      </c>
      <c r="B65" s="14" t="s">
        <v>101</v>
      </c>
      <c r="C65" s="10" t="s">
        <v>25</v>
      </c>
      <c r="D65" s="48">
        <v>168.6</v>
      </c>
      <c r="E65" s="10">
        <v>3292</v>
      </c>
      <c r="F65" s="41" t="s">
        <v>102</v>
      </c>
      <c r="G65" s="42" t="s">
        <v>15</v>
      </c>
    </row>
    <row r="66" spans="1:7" ht="27" customHeight="1" x14ac:dyDescent="0.25">
      <c r="A66" s="9"/>
      <c r="B66" s="14"/>
      <c r="C66" s="10"/>
      <c r="D66" s="48">
        <v>71.66</v>
      </c>
      <c r="E66" s="10">
        <v>3241</v>
      </c>
      <c r="F66" s="9" t="s">
        <v>93</v>
      </c>
      <c r="G66" s="42" t="s">
        <v>15</v>
      </c>
    </row>
    <row r="67" spans="1:7" ht="27" customHeight="1" thickBot="1" x14ac:dyDescent="0.3">
      <c r="A67" s="22" t="s">
        <v>16</v>
      </c>
      <c r="B67" s="23"/>
      <c r="C67" s="24"/>
      <c r="D67" s="34">
        <f>SUM(D65:D66)</f>
        <v>240.26</v>
      </c>
      <c r="E67" s="24"/>
      <c r="F67" s="40"/>
      <c r="G67" s="43"/>
    </row>
    <row r="68" spans="1:7" ht="27" customHeight="1" x14ac:dyDescent="0.25">
      <c r="A68" s="44"/>
      <c r="B68" s="45"/>
      <c r="C68" s="46" t="s">
        <v>86</v>
      </c>
      <c r="D68" s="47">
        <f>SUM(D8,D10,D12,D14,D16,D18,D20,D22,D24,D27+D28+D30+D32+D34+D37+D39+D42+D44+D46+D48+D50+D52+D54+D56+D58+D60+D62+D64+D67)</f>
        <v>4992.3500000000004</v>
      </c>
      <c r="E68" s="46"/>
      <c r="F68" s="38"/>
      <c r="G68" s="50" t="s">
        <v>15</v>
      </c>
    </row>
    <row r="69" spans="1:7" x14ac:dyDescent="0.25">
      <c r="A69" s="39"/>
      <c r="B69" s="14"/>
      <c r="C69" s="10"/>
      <c r="D69" s="48">
        <v>98445.14</v>
      </c>
      <c r="E69" s="10">
        <v>3111</v>
      </c>
      <c r="F69" s="33" t="s">
        <v>87</v>
      </c>
      <c r="G69" s="51"/>
    </row>
    <row r="70" spans="1:7" x14ac:dyDescent="0.25">
      <c r="A70" s="39"/>
      <c r="B70" s="14"/>
      <c r="C70" s="10"/>
      <c r="D70" s="48">
        <v>16243.43</v>
      </c>
      <c r="E70" s="10">
        <v>3132</v>
      </c>
      <c r="F70" s="33" t="s">
        <v>88</v>
      </c>
      <c r="G70" s="51"/>
    </row>
    <row r="71" spans="1:7" x14ac:dyDescent="0.25">
      <c r="A71" s="39"/>
      <c r="B71" s="14"/>
      <c r="C71" s="10"/>
      <c r="D71" s="48">
        <v>432.78</v>
      </c>
      <c r="E71" s="10">
        <v>3121</v>
      </c>
      <c r="F71" s="33" t="s">
        <v>89</v>
      </c>
      <c r="G71" s="51"/>
    </row>
    <row r="72" spans="1:7" x14ac:dyDescent="0.25">
      <c r="A72" s="39"/>
      <c r="B72" s="14"/>
      <c r="C72" s="10"/>
      <c r="D72" s="48">
        <f>202+1090.02</f>
        <v>1292.02</v>
      </c>
      <c r="E72" s="10">
        <v>3211</v>
      </c>
      <c r="F72" s="33" t="s">
        <v>90</v>
      </c>
      <c r="G72" s="51"/>
    </row>
    <row r="73" spans="1:7" x14ac:dyDescent="0.25">
      <c r="A73" s="39"/>
      <c r="B73" s="14"/>
      <c r="C73" s="10"/>
      <c r="D73" s="48">
        <f>58.25+436.38+3528</f>
        <v>4022.63</v>
      </c>
      <c r="E73" s="10">
        <v>3213</v>
      </c>
      <c r="F73" s="33" t="s">
        <v>91</v>
      </c>
      <c r="G73" s="51"/>
    </row>
    <row r="74" spans="1:7" x14ac:dyDescent="0.25">
      <c r="A74" s="39"/>
      <c r="B74" s="14"/>
      <c r="C74" s="10"/>
      <c r="D74" s="48">
        <v>107.7</v>
      </c>
      <c r="E74" s="10">
        <v>3214</v>
      </c>
      <c r="F74" s="33" t="s">
        <v>92</v>
      </c>
      <c r="G74" s="51"/>
    </row>
    <row r="75" spans="1:7" x14ac:dyDescent="0.25">
      <c r="A75" s="39"/>
      <c r="B75" s="14"/>
      <c r="C75" s="10"/>
      <c r="D75" s="48">
        <v>4292.07</v>
      </c>
      <c r="E75" s="10">
        <v>3212</v>
      </c>
      <c r="F75" s="33" t="s">
        <v>75</v>
      </c>
      <c r="G75" s="51"/>
    </row>
    <row r="76" spans="1:7" x14ac:dyDescent="0.25">
      <c r="A76" s="39"/>
      <c r="B76" s="14"/>
      <c r="C76" s="10"/>
      <c r="D76" s="48">
        <f>1963.62+4928+116.52</f>
        <v>7008.14</v>
      </c>
      <c r="E76" s="10">
        <v>3241</v>
      </c>
      <c r="F76" s="33" t="s">
        <v>93</v>
      </c>
      <c r="G76" s="51"/>
    </row>
    <row r="77" spans="1:7" ht="30" x14ac:dyDescent="0.25">
      <c r="A77" s="39"/>
      <c r="B77" s="14"/>
      <c r="C77" s="10"/>
      <c r="D77" s="48">
        <v>159.19999999999999</v>
      </c>
      <c r="E77" s="10">
        <v>3291</v>
      </c>
      <c r="F77" s="53" t="s">
        <v>111</v>
      </c>
      <c r="G77" s="51"/>
    </row>
    <row r="78" spans="1:7" ht="21" customHeight="1" thickBot="1" x14ac:dyDescent="0.3">
      <c r="A78" s="49"/>
      <c r="B78" s="23"/>
      <c r="C78" s="24" t="s">
        <v>94</v>
      </c>
      <c r="D78" s="34">
        <f>SUM(D69:D77)</f>
        <v>132003.11000000004</v>
      </c>
      <c r="E78" s="24"/>
      <c r="F78" s="35"/>
      <c r="G78" s="51"/>
    </row>
    <row r="79" spans="1:7" ht="15.75" thickBot="1" x14ac:dyDescent="0.3">
      <c r="A79" s="29" t="s">
        <v>78</v>
      </c>
      <c r="B79" s="30"/>
      <c r="C79" s="31"/>
      <c r="D79" s="36">
        <f>D68+D78</f>
        <v>136995.46000000005</v>
      </c>
      <c r="E79" s="31"/>
      <c r="F79" s="37"/>
      <c r="G79" s="52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  <c r="B4009" s="14"/>
      <c r="C4009" s="10"/>
      <c r="D4009" s="18"/>
      <c r="E4009" s="10"/>
      <c r="F4009" s="9"/>
    </row>
    <row r="4010" spans="1:6" x14ac:dyDescent="0.25">
      <c r="A4010" s="9"/>
      <c r="B4010" s="14"/>
      <c r="C4010" s="10"/>
      <c r="D4010" s="18"/>
      <c r="E4010" s="10"/>
      <c r="F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  <row r="4493" spans="1:1" x14ac:dyDescent="0.25">
      <c r="A4493" s="9"/>
    </row>
    <row r="4494" spans="1:1" x14ac:dyDescent="0.25">
      <c r="A4494" s="9"/>
    </row>
  </sheetData>
  <mergeCells count="1">
    <mergeCell ref="G68:G79"/>
  </mergeCells>
  <pageMargins left="0.7" right="0.7" top="0.75" bottom="0.75" header="0.3" footer="0.3"/>
  <pageSetup paperSize="9" scale="50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ivana.klenkar@skole.hr</cp:lastModifiedBy>
  <cp:lastPrinted>2024-06-14T12:53:18Z</cp:lastPrinted>
  <dcterms:created xsi:type="dcterms:W3CDTF">2024-03-05T11:42:46Z</dcterms:created>
  <dcterms:modified xsi:type="dcterms:W3CDTF">2024-06-14T12:53:52Z</dcterms:modified>
</cp:coreProperties>
</file>