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OBRAČUNI FIN. PLANA - IZVRŠENJE FP\Izvršenje fin. plana 2026\Polugodišnji izvještaj o izvršenju fin. plana 2026\"/>
    </mc:Choice>
  </mc:AlternateContent>
  <xr:revisionPtr revIDLastSave="0" documentId="13_ncr:1_{45DCA943-F97D-4F07-A12A-8143261660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  <sheet name="List4" sheetId="15" r:id="rId8"/>
    <sheet name="Izvj.o zaduž.na dom.i str.trž." sheetId="11" r:id="rId9"/>
  </sheets>
  <definedNames>
    <definedName name="_xlnm.Print_Area" localSheetId="1">' Račun prihoda i rashoda'!$B$1:$L$101</definedName>
    <definedName name="_xlnm.Print_Area" localSheetId="0">SAŽETAK!$B$1:$L$27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1" i="7" l="1"/>
  <c r="I100" i="7"/>
  <c r="K101" i="3"/>
  <c r="J101" i="3"/>
  <c r="J100" i="3"/>
  <c r="L100" i="3" s="1"/>
  <c r="J33" i="3"/>
  <c r="K33" i="3" s="1"/>
  <c r="L43" i="3"/>
  <c r="K43" i="3"/>
  <c r="K11" i="3"/>
  <c r="L11" i="3"/>
  <c r="H11" i="3"/>
  <c r="J11" i="3"/>
  <c r="H10" i="3"/>
  <c r="G10" i="3"/>
  <c r="G11" i="3"/>
  <c r="J42" i="3"/>
  <c r="L42" i="3" s="1"/>
  <c r="G42" i="3"/>
  <c r="H42" i="3"/>
  <c r="H43" i="3"/>
  <c r="J43" i="3"/>
  <c r="G43" i="3"/>
  <c r="G32" i="3"/>
  <c r="L36" i="3"/>
  <c r="K36" i="3"/>
  <c r="L101" i="3"/>
  <c r="L99" i="3"/>
  <c r="K99" i="3"/>
  <c r="K34" i="3"/>
  <c r="K35" i="3"/>
  <c r="K37" i="3"/>
  <c r="K38" i="3"/>
  <c r="L34" i="3"/>
  <c r="L35" i="3"/>
  <c r="L37" i="3"/>
  <c r="L38" i="3"/>
  <c r="K25" i="1"/>
  <c r="L25" i="1"/>
  <c r="K26" i="1"/>
  <c r="L26" i="1"/>
  <c r="K27" i="1"/>
  <c r="L27" i="1"/>
  <c r="L24" i="1"/>
  <c r="K24" i="1"/>
  <c r="K100" i="3" l="1"/>
  <c r="K42" i="3"/>
  <c r="L33" i="3"/>
  <c r="J32" i="3"/>
  <c r="J10" i="3" s="1"/>
  <c r="L10" i="3" s="1"/>
  <c r="L32" i="3"/>
  <c r="K32" i="3"/>
  <c r="L12" i="1"/>
  <c r="L13" i="1"/>
  <c r="L14" i="1"/>
  <c r="L15" i="1"/>
  <c r="L16" i="1"/>
  <c r="L10" i="1"/>
  <c r="K12" i="1"/>
  <c r="K13" i="1"/>
  <c r="K14" i="1"/>
  <c r="K15" i="1"/>
  <c r="K16" i="1"/>
  <c r="K10" i="1"/>
  <c r="H15" i="1"/>
  <c r="H16" i="1" s="1"/>
  <c r="I15" i="1"/>
  <c r="J15" i="1"/>
  <c r="H12" i="1"/>
  <c r="I12" i="1"/>
  <c r="J12" i="1"/>
  <c r="G16" i="1"/>
  <c r="G15" i="1"/>
  <c r="G12" i="1"/>
  <c r="K10" i="3" l="1"/>
  <c r="J16" i="1"/>
  <c r="I16" i="1"/>
</calcChain>
</file>

<file path=xl/sharedStrings.xml><?xml version="1.0" encoding="utf-8"?>
<sst xmlns="http://schemas.openxmlformats.org/spreadsheetml/2006/main" count="1137" uniqueCount="308">
  <si>
    <t>PRIHODI UKUPNO</t>
  </si>
  <si>
    <t>RASHODI UKUPNO</t>
  </si>
  <si>
    <t>RAZLIKA - VIŠAK / MANJAK</t>
  </si>
  <si>
    <t>Rashodi za zaposlene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</si>
  <si>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</si>
  <si>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</si>
  <si>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</si>
  <si>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</si>
  <si>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</si>
  <si>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</si>
  <si>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</si>
  <si>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</si>
  <si>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</si>
  <si>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PRIJENOS SREDSTAVA IZ PRETHODNE GODINE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</si>
  <si>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</si>
  <si>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</si>
  <si>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</si>
  <si>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</si>
  <si>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</si>
  <si>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</si>
  <si>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</si>
  <si>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</si>
  <si>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</si>
  <si>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</si>
  <si>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</si>
  <si>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</si>
  <si>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</si>
  <si>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</si>
  <si>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</si>
  <si>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Plaće za redovan rad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</si>
  <si>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</si>
  <si>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</si>
  <si>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</si>
  <si>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</si>
  <si>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</si>
  <si>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</si>
  <si>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</si>
  <si>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</si>
  <si>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</si>
  <si>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</si>
  <si>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</si>
  <si>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</si>
  <si>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</si>
  <si>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</si>
  <si>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</si>
  <si>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</si>
  <si>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</si>
  <si>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</si>
  <si>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</si>
  <si>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</si>
  <si>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</si>
  <si>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</si>
  <si>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</si>
  <si>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</si>
  <si>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</si>
  <si>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</si>
  <si>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 xml:space="preserve">OSTVARENJE/IZVRŠENJE 
1.-6.2025. </t>
  </si>
  <si>
    <t>Napomena : Iznosi u stupcima "OSTVARENJE/IZVRŠENJE 1.-6.2024." i "OSTVARENJE/IZVRŠENJE 1.-6. 2023." iskazuju se na dvije decimale.</t>
  </si>
  <si>
    <t xml:space="preserve">** AKO Opći i Posebni dio polugodišnjeg izvještaja ne sadrži "TEKUĆI PLAN 2025.", "INDEKS"("OSTVARENJE/IZVRŠENJE 1.-6.2025."/"TEKUĆI PLAN 2025.") iskazuje se kao "OSTVARENJE/IZVRŠENJE 1.-6.2025."/"IZVORNI PLAN 2025." ODNOSNO "REBALANS 2025." </t>
  </si>
  <si>
    <t xml:space="preserve">   Izvještaj o zaduživanju na domaćem i stranom tržištu novca i kapitala</t>
  </si>
  <si>
    <t>Redni broj</t>
  </si>
  <si>
    <t>Obveza</t>
  </si>
  <si>
    <t>Vrsta instrumenta</t>
  </si>
  <si>
    <t>Datum ugovora</t>
  </si>
  <si>
    <t>Kamatna stopa</t>
  </si>
  <si>
    <t>Rok povrata</t>
  </si>
  <si>
    <t>Iznos godišnjeg povrata</t>
  </si>
  <si>
    <t xml:space="preserve">                                       Za razdoblje od 01.01.2026. do 30.06.2026.</t>
  </si>
  <si>
    <t>Stanje 01.01.2026.</t>
  </si>
  <si>
    <t>Povrat 2026.</t>
  </si>
  <si>
    <t>Stanje 30.06.2026.</t>
  </si>
  <si>
    <t>POLUGODIŠNJI IZVJEŠTAJ O IZVRŠENJU FINANCIJSKOG PLANA PRORAČUNSKOG KORISNIKA 
ZA PRVO POLUGODIŠTE 2026. GODINE</t>
  </si>
  <si>
    <t>IZVORNI PLAN ILI REBALANS 2026.*</t>
  </si>
  <si>
    <t>TEKUĆI PLAN 2026.*</t>
  </si>
  <si>
    <t xml:space="preserve">OSTVARENJE/IZVRŠENJE 
1.-6.2026. </t>
  </si>
  <si>
    <t xml:space="preserve"> IZVRŠENJE 
1.-6.2026. </t>
  </si>
  <si>
    <t>-</t>
  </si>
  <si>
    <t>7=5/3*100</t>
  </si>
  <si>
    <t>6 Prihodi poslovanja</t>
  </si>
  <si>
    <t>63 Pomoći iz inozemstva i od subjekata unutar općeg proračuna</t>
  </si>
  <si>
    <t>636 Pomoći proračunskim korisnicima iz proračuna koji im nije nadležan</t>
  </si>
  <si>
    <t/>
  </si>
  <si>
    <t>6361 Tekuće pomoći proračunskim korisnicima iz proračuna koji im nije nadležan</t>
  </si>
  <si>
    <t>6362 Kapitalne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</si>
  <si>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</si>
  <si>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</si>
  <si>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</si>
  <si>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</si>
  <si>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</si>
  <si>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</si>
  <si>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</si>
  <si>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</si>
  <si>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</si>
  <si>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</si>
  <si>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</si>
  <si>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</si>
  <si>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</si>
  <si>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</si>
  <si>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</si>
  <si>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</si>
  <si>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</si>
  <si>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</si>
  <si>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</si>
  <si>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</si>
  <si>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</si>
  <si>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</si>
  <si>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</si>
  <si>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</si>
  <si>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</si>
  <si>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</si>
  <si>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</si>
  <si>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</si>
  <si>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</si>
  <si>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</si>
  <si>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</si>
  <si>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</si>
  <si>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</si>
  <si>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</si>
  <si>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</si>
  <si>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</si>
  <si>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</si>
  <si>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</si>
  <si>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</si>
  <si>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</si>
  <si>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</si>
  <si>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</si>
  <si>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</si>
  <si>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</si>
  <si>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</si>
  <si>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</si>
  <si>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</si>
  <si>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</si>
  <si>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</si>
  <si>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</si>
  <si>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</si>
  <si>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</si>
  <si>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</si>
  <si>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</si>
  <si>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3296 Troškovi sudskih postupaka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</si>
  <si>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</si>
  <si>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</si>
  <si>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</si>
  <si>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</si>
  <si>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</si>
  <si>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</si>
  <si>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</si>
  <si>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</si>
  <si>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</si>
  <si>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</si>
  <si>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</si>
  <si>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</si>
  <si>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</si>
  <si>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</si>
  <si>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4227 Uređaji, strojevi i oprema za ostale namjene</t>
  </si>
  <si>
    <t xml:space="preserve"> SVEUKUPNI PRIHODI</t>
  </si>
  <si>
    <t>Izvor 1. OPĆI PRIHODI I PRIMICI</t>
  </si>
  <si>
    <t>Izvor 1.1. OPĆI PRIHODI I PRIMICI</t>
  </si>
  <si>
    <t>Izvor 1.3. DECENTRALIZACIJA</t>
  </si>
  <si>
    <t>Izvor 3. VLASTITI PRIHODI</t>
  </si>
  <si>
    <t>Izvor 3.1. VLASTITI PRIHODI</t>
  </si>
  <si>
    <t>Izvor 3.1.1 VLASTITI PRIHODI PK</t>
  </si>
  <si>
    <t>Izvor 3.1.9 VLASTITI PRIHODI PK</t>
  </si>
  <si>
    <t>Izvor 4. PRIHODI ZA POSEBNE NAMJENE</t>
  </si>
  <si>
    <t>Izvor 4.3. PRIHODI ZA POSEBNE NAMJENE</t>
  </si>
  <si>
    <t>Izvor 4.3.1 PRIHODI ZA POSEBNE NAMJENE PK</t>
  </si>
  <si>
    <t>Izvor 4.3.9 PRIHODI ZA POSEBNE NAMJENE PK</t>
  </si>
  <si>
    <t>Izvor 5. POMOĆI</t>
  </si>
  <si>
    <t>Izvor 5.0.119 POMOĆI IZ DRŽAVNOG PRORAČUNA KROZ OPĆE PRIHODE I PRIMITKE PK</t>
  </si>
  <si>
    <t>Izvor 5.0.3 DECENTRALIZACIJA</t>
  </si>
  <si>
    <t>Izvor 5.1.0009 PROGRAMI UNIJE - RASPOLOŽIV PREDUJAM PK</t>
  </si>
  <si>
    <t>Izvor 5.2. MINISTARSTVO</t>
  </si>
  <si>
    <t>Izvor 5.2.1 MINISTARSTVO PK</t>
  </si>
  <si>
    <t>Izvor 5.2.49 JEDINICE LOKALNE SAMOUPRAVE PK</t>
  </si>
  <si>
    <t>Izvor 5.4. JLS</t>
  </si>
  <si>
    <t>Izvor 5.4.1 JLS PK</t>
  </si>
  <si>
    <t>Izvor 5.7. MINISTARSTVO - PRIJENOS EU</t>
  </si>
  <si>
    <t>Izvor 5.7.1 MINISTARSTVO PRIJENOS EU PK</t>
  </si>
  <si>
    <t>Izvor 6. REFUNDACIJE</t>
  </si>
  <si>
    <t>Izvor 6.1.9 DONACIJE PK</t>
  </si>
  <si>
    <t>Izvor 6.2. DONACIJE</t>
  </si>
  <si>
    <t>Izvor 6.2.1 DONACIJE PK</t>
  </si>
  <si>
    <t xml:space="preserve"> SVEUKUPNI RASHODI</t>
  </si>
  <si>
    <t>Funkcijska klasifikacija  SVEUKUPNI RASHODI</t>
  </si>
  <si>
    <t>Funkcijska klasifikacija 09 Obrazovanje</t>
  </si>
  <si>
    <t>Funkcijska klasifikacija 092 Srednjoškolsko  obrazovanje</t>
  </si>
  <si>
    <t>Funkcijska klasifikacija 098 Usluge obrazovanja koje nisu drugdje svrstane</t>
  </si>
  <si>
    <t>UKUPNO RASHODI I IZDATCI</t>
  </si>
  <si>
    <t>RAZDJEL 006 UO ZA OBRAZOVANJE, KULTURU, ŠPORT I TEHNIČKU KULTURU</t>
  </si>
  <si>
    <t>GLAVA 00602 USTANOVE U OBRAZOVANJU</t>
  </si>
  <si>
    <t>PROR. KORISNIK 16998 SŠ OROSLAVJE</t>
  </si>
  <si>
    <t>A101801</t>
  </si>
  <si>
    <t>Aktivnost: Redovni poslovi ustanova srednješkolskog obrazovanja SŠ</t>
  </si>
  <si>
    <t>32</t>
  </si>
  <si>
    <t>3211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</si>
  <si>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</si>
  <si>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</si>
  <si>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</si>
  <si>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</si>
  <si>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</si>
  <si>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</si>
  <si>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</si>
  <si>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</si>
  <si>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</si>
  <si>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</si>
  <si>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</si>
  <si>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</si>
  <si>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</si>
  <si>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</si>
  <si>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</si>
  <si>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</si>
  <si>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</si>
  <si>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</si>
  <si>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</si>
  <si>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</si>
  <si>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</si>
  <si>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</si>
  <si>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</si>
  <si>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</si>
  <si>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</si>
  <si>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</si>
  <si>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</si>
  <si>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</si>
  <si>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</si>
  <si>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</si>
  <si>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</si>
  <si>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</si>
  <si>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</si>
  <si>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</si>
  <si>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</si>
  <si>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</si>
  <si>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</si>
  <si>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</si>
  <si>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</si>
  <si>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</si>
  <si>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</si>
  <si>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Ostali nespomenuti rashodi poslovanja</t>
  </si>
  <si>
    <t>T101801</t>
  </si>
  <si>
    <t>Tekući projekt: Oprema, informatička oprema, nabava pomagala - SŠ</t>
  </si>
  <si>
    <t>42</t>
  </si>
  <si>
    <t>Rashodi za nabavu proizvedene dugotrajne imovine</t>
  </si>
  <si>
    <t>4227</t>
  </si>
  <si>
    <t>Uređaji, strojevi i oprema za ostale namjene</t>
  </si>
  <si>
    <t>1020</t>
  </si>
  <si>
    <t>Program: DOPUNSKI NASTAVNI I VANNASTAVNI PROGRAM ŠKOLA I OBRAZ. INSTIT.</t>
  </si>
  <si>
    <t>A102001</t>
  </si>
  <si>
    <t>Aktivnost: Dopunski nastavni i vannastavni program škola i obrazovnih institucija</t>
  </si>
  <si>
    <t>31</t>
  </si>
  <si>
    <t>37</t>
  </si>
  <si>
    <t>Naknade građanima i kućanstvima na temelju osiguranja i druge naknade</t>
  </si>
  <si>
    <t>A102003</t>
  </si>
  <si>
    <t>Aktivnost: Financiranje - ostali rashodi SŠ</t>
  </si>
  <si>
    <t>3294</t>
  </si>
  <si>
    <t>Članarine i norme</t>
  </si>
  <si>
    <t>38</t>
  </si>
  <si>
    <t>Rashodi za donacije, kazne, naknade šteta i kapitalne pomoći</t>
  </si>
  <si>
    <t>3812</t>
  </si>
  <si>
    <t>Tekuće donacije u naravi</t>
  </si>
  <si>
    <t>4223</t>
  </si>
  <si>
    <t>Oprema za održavanje i zaštitu</t>
  </si>
  <si>
    <t>3111</t>
  </si>
  <si>
    <t>3113</t>
  </si>
  <si>
    <t>Plaće za prekovremeni rad</t>
  </si>
  <si>
    <t>3114</t>
  </si>
  <si>
    <t>Plaće za posebne uvjete rada</t>
  </si>
  <si>
    <t>3121</t>
  </si>
  <si>
    <t>Ostali rashodi za zaposlene</t>
  </si>
  <si>
    <t>3132</t>
  </si>
  <si>
    <t>Doprinosi za obvezno zdravstveno osiguranje</t>
  </si>
  <si>
    <t>3241</t>
  </si>
  <si>
    <t>Naknade troškova osobama izvan radnog odnosa</t>
  </si>
  <si>
    <t>4221</t>
  </si>
  <si>
    <t>Uredska oprema i namještaj</t>
  </si>
  <si>
    <t>A102006</t>
  </si>
  <si>
    <t>Aktivnost: Program građanskog odgoja u školama</t>
  </si>
  <si>
    <t>A102008</t>
  </si>
  <si>
    <t>Aktivnost: Razvoj poduzetništva kod djece i mladih</t>
  </si>
  <si>
    <t>A102012</t>
  </si>
  <si>
    <t>Aktivnost: Pomoćnici u nastavi-sufinanciranje JLS/KZŽ MIMO-PK</t>
  </si>
  <si>
    <t>T102001</t>
  </si>
  <si>
    <t>Tekući projekt: Dopunska sredstva za materijalne rashode i opremu škola</t>
  </si>
  <si>
    <t>5=4/2*100</t>
  </si>
  <si>
    <t>KLASA:</t>
  </si>
  <si>
    <t>400-02/26-01/01</t>
  </si>
  <si>
    <t>URBROJ:</t>
  </si>
  <si>
    <t>U Oroslavju,</t>
  </si>
  <si>
    <t>Voditeljica računovodstva:</t>
  </si>
  <si>
    <t>Ravnateljica:</t>
  </si>
  <si>
    <t>Ivana Klenkar, mag. oec.</t>
  </si>
  <si>
    <t>Natalija Mučnjak,  prof.</t>
  </si>
  <si>
    <t xml:space="preserve">                          Predsjednik Školskog odbora:</t>
  </si>
  <si>
    <t xml:space="preserve">                           Marija Banožić Aličević, prof.</t>
  </si>
  <si>
    <t>2140-89-04-26-8</t>
  </si>
  <si>
    <t>Srednja škola Oroslavje se nije zaduživala u 2026. godini.</t>
  </si>
  <si>
    <t>Manjak prihoda poslovanja</t>
  </si>
  <si>
    <t>Vlastiti izvori</t>
  </si>
  <si>
    <t>92 Rezultat poslovanja</t>
  </si>
  <si>
    <t>9 Vlastiti izvori</t>
  </si>
  <si>
    <t>Višak prihoda poslovanja - Vlastiti prihodi</t>
  </si>
  <si>
    <t>Višak prihoda poslovanja - Pomoći iz Državnog proračuna</t>
  </si>
  <si>
    <t>Višak prihoda poslovanja - Programi Unije</t>
  </si>
  <si>
    <t>Višak prihoda poslovanja - Donacije</t>
  </si>
  <si>
    <t>Manjak prihoda poslovanja - Pomoći iz Državnog proračuna - plaće</t>
  </si>
  <si>
    <t>Višak prihoda poslovanja - Pomoći od JLS Grad Oroslavje</t>
  </si>
  <si>
    <t>UKUPNI RASHODI S MANJKOM</t>
  </si>
  <si>
    <t>UKUPNI RASHODI BEZ MANJKA</t>
  </si>
  <si>
    <t>UKUPNI PRIHODI S VIŠKOM</t>
  </si>
  <si>
    <t>UKUPNI PRIHODI BEZ VIŠKA</t>
  </si>
  <si>
    <t>1018 Program: SREDNJEŠKOLSKO OBRAZOVANJE - ZAKONSKI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</si>
</sst>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##\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993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5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7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9" fillId="4" borderId="3" xfId="0" applyFont="1" applyFill="1" applyBorder="1"/>
    <xf numFmtId="0" fontId="9" fillId="4" borderId="9" xfId="0" applyFont="1" applyFill="1" applyBorder="1" applyAlignment="1">
      <alignment horizontal="center"/>
    </xf>
    <xf numFmtId="0" fontId="9" fillId="2" borderId="3" xfId="0" applyFont="1" applyFill="1" applyBorder="1" applyAlignment="1">
      <alignment wrapText="1"/>
    </xf>
    <xf numFmtId="0" fontId="0" fillId="0" borderId="0" xfId="0"/>
    <xf numFmtId="0" fontId="6" fillId="3" borderId="3" xfId="0" quotePrefix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9" fillId="0" borderId="3" xfId="0" applyNumberFormat="1" applyFont="1" applyBorder="1" applyAlignment="1">
      <alignment vertical="center"/>
    </xf>
    <xf numFmtId="4" fontId="9" fillId="3" borderId="3" xfId="0" applyNumberFormat="1" applyFont="1" applyFill="1" applyBorder="1" applyAlignment="1">
      <alignment vertical="center"/>
    </xf>
    <xf numFmtId="4" fontId="9" fillId="0" borderId="3" xfId="0" applyNumberFormat="1" applyFont="1" applyBorder="1" applyAlignment="1">
      <alignment vertical="center" wrapText="1"/>
    </xf>
    <xf numFmtId="4" fontId="9" fillId="3" borderId="3" xfId="0" applyNumberFormat="1" applyFont="1" applyFill="1" applyBorder="1" applyAlignment="1">
      <alignment vertical="center" wrapText="1"/>
    </xf>
    <xf numFmtId="0" fontId="6" fillId="2" borderId="3" xfId="0" quotePrefix="1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/>
    <xf numFmtId="10" fontId="9" fillId="0" borderId="3" xfId="0" applyNumberFormat="1" applyFont="1" applyBorder="1"/>
    <xf numFmtId="0" fontId="0" fillId="0" borderId="0" xfId="0" applyAlignment="1"/>
    <xf numFmtId="0" fontId="9" fillId="0" borderId="0" xfId="0" applyFont="1" applyAlignment="1"/>
    <xf numFmtId="164" fontId="0" fillId="0" borderId="0" xfId="0" applyNumberFormat="1" applyAlignment="1"/>
    <xf numFmtId="4" fontId="0" fillId="0" borderId="0" xfId="0" applyNumberFormat="1" applyAlignment="1"/>
    <xf numFmtId="164" fontId="9" fillId="0" borderId="0" xfId="0" applyNumberFormat="1" applyFont="1" applyAlignment="1"/>
    <xf numFmtId="4" fontId="9" fillId="0" borderId="0" xfId="0" applyNumberFormat="1" applyFont="1" applyAlignment="1"/>
    <xf numFmtId="4" fontId="9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64" fontId="9" fillId="7" borderId="0" xfId="0" applyNumberFormat="1" applyFont="1" applyFill="1" applyAlignment="1"/>
    <xf numFmtId="0" fontId="9" fillId="7" borderId="0" xfId="0" applyFont="1" applyFill="1" applyAlignment="1"/>
    <xf numFmtId="4" fontId="9" fillId="7" borderId="0" xfId="0" applyNumberFormat="1" applyFont="1" applyFill="1" applyAlignment="1"/>
    <xf numFmtId="0" fontId="9" fillId="6" borderId="0" xfId="0" applyFont="1" applyFill="1" applyAlignment="1"/>
    <xf numFmtId="4" fontId="9" fillId="6" borderId="0" xfId="0" applyNumberFormat="1" applyFont="1" applyFill="1" applyAlignment="1"/>
    <xf numFmtId="164" fontId="9" fillId="6" borderId="0" xfId="0" applyNumberFormat="1" applyFont="1" applyFill="1" applyAlignment="1"/>
    <xf numFmtId="164" fontId="19" fillId="5" borderId="0" xfId="0" applyNumberFormat="1" applyFont="1" applyFill="1" applyAlignment="1"/>
    <xf numFmtId="0" fontId="19" fillId="5" borderId="0" xfId="0" applyFont="1" applyFill="1" applyAlignment="1"/>
    <xf numFmtId="4" fontId="19" fillId="5" borderId="0" xfId="0" applyNumberFormat="1" applyFont="1" applyFill="1" applyAlignment="1"/>
    <xf numFmtId="164" fontId="6" fillId="10" borderId="0" xfId="0" applyNumberFormat="1" applyFont="1" applyFill="1" applyAlignment="1"/>
    <xf numFmtId="0" fontId="6" fillId="10" borderId="0" xfId="0" applyFont="1" applyFill="1" applyAlignment="1"/>
    <xf numFmtId="4" fontId="6" fillId="10" borderId="0" xfId="0" applyNumberFormat="1" applyFont="1" applyFill="1" applyAlignment="1"/>
    <xf numFmtId="164" fontId="9" fillId="8" borderId="0" xfId="0" applyNumberFormat="1" applyFont="1" applyFill="1" applyAlignment="1"/>
    <xf numFmtId="0" fontId="6" fillId="9" borderId="0" xfId="0" applyFont="1" applyFill="1" applyAlignment="1"/>
    <xf numFmtId="4" fontId="6" fillId="9" borderId="0" xfId="0" applyNumberFormat="1" applyFont="1" applyFill="1" applyAlignment="1"/>
    <xf numFmtId="164" fontId="6" fillId="9" borderId="0" xfId="0" applyNumberFormat="1" applyFont="1" applyFill="1" applyAlignment="1"/>
    <xf numFmtId="0" fontId="9" fillId="8" borderId="0" xfId="0" applyFont="1" applyFill="1" applyAlignment="1"/>
    <xf numFmtId="4" fontId="9" fillId="8" borderId="0" xfId="0" applyNumberFormat="1" applyFont="1" applyFill="1" applyAlignment="1"/>
    <xf numFmtId="0" fontId="20" fillId="12" borderId="0" xfId="0" applyFont="1" applyFill="1" applyAlignment="1">
      <alignment horizontal="left"/>
    </xf>
    <xf numFmtId="0" fontId="20" fillId="12" borderId="0" xfId="0" applyFont="1" applyFill="1" applyAlignment="1"/>
    <xf numFmtId="164" fontId="20" fillId="12" borderId="0" xfId="0" applyNumberFormat="1" applyFont="1" applyFill="1" applyAlignment="1"/>
    <xf numFmtId="164" fontId="9" fillId="11" borderId="0" xfId="0" applyNumberFormat="1" applyFont="1" applyFill="1" applyAlignment="1"/>
    <xf numFmtId="0" fontId="9" fillId="11" borderId="0" xfId="0" applyFont="1" applyFill="1" applyAlignment="1"/>
    <xf numFmtId="4" fontId="19" fillId="8" borderId="0" xfId="0" applyNumberFormat="1" applyFont="1" applyFill="1" applyAlignment="1"/>
    <xf numFmtId="164" fontId="19" fillId="8" borderId="0" xfId="0" applyNumberFormat="1" applyFont="1" applyFill="1" applyAlignment="1"/>
    <xf numFmtId="0" fontId="19" fillId="8" borderId="0" xfId="0" applyFont="1" applyFill="1" applyAlignment="1"/>
    <xf numFmtId="164" fontId="9" fillId="13" borderId="0" xfId="0" applyNumberFormat="1" applyFont="1" applyFill="1" applyAlignment="1"/>
    <xf numFmtId="4" fontId="19" fillId="8" borderId="7" xfId="0" applyNumberFormat="1" applyFont="1" applyFill="1" applyBorder="1" applyAlignment="1"/>
    <xf numFmtId="0" fontId="0" fillId="0" borderId="0" xfId="0"/>
    <xf numFmtId="0" fontId="0" fillId="0" borderId="0" xfId="0" applyAlignment="1">
      <alignment horizontal="left"/>
    </xf>
    <xf numFmtId="4" fontId="20" fillId="12" borderId="0" xfId="0" applyNumberFormat="1" applyFont="1" applyFill="1" applyAlignment="1"/>
    <xf numFmtId="0" fontId="9" fillId="13" borderId="0" xfId="0" applyFont="1" applyFill="1" applyAlignment="1"/>
    <xf numFmtId="4" fontId="9" fillId="13" borderId="0" xfId="0" applyNumberFormat="1" applyFont="1" applyFill="1" applyAlignment="1"/>
    <xf numFmtId="0" fontId="0" fillId="14" borderId="0" xfId="0" applyFill="1" applyAlignment="1"/>
    <xf numFmtId="4" fontId="0" fillId="14" borderId="0" xfId="0" applyNumberFormat="1" applyFill="1" applyAlignment="1"/>
    <xf numFmtId="0" fontId="0" fillId="0" borderId="0" xfId="0" applyAlignment="1">
      <alignment horizontal="right"/>
    </xf>
    <xf numFmtId="0" fontId="7" fillId="0" borderId="2" xfId="0" applyFont="1" applyBorder="1"/>
    <xf numFmtId="0" fontId="0" fillId="0" borderId="5" xfId="0" applyBorder="1"/>
    <xf numFmtId="0" fontId="21" fillId="0" borderId="0" xfId="0" applyFont="1"/>
    <xf numFmtId="4" fontId="0" fillId="0" borderId="0" xfId="0" applyNumberFormat="1"/>
    <xf numFmtId="10" fontId="0" fillId="0" borderId="0" xfId="0" applyNumberFormat="1"/>
    <xf numFmtId="0" fontId="20" fillId="12" borderId="0" xfId="0" applyFont="1" applyFill="1" applyAlignment="1">
      <alignment horizontal="left"/>
    </xf>
    <xf numFmtId="0" fontId="0" fillId="0" borderId="0" xfId="0"/>
    <xf numFmtId="4" fontId="20" fillId="12" borderId="0" xfId="0" applyNumberFormat="1" applyFont="1" applyFill="1" applyAlignment="1">
      <alignment horizontal="right"/>
    </xf>
    <xf numFmtId="0" fontId="7" fillId="0" borderId="5" xfId="0" applyFont="1" applyBorder="1"/>
    <xf numFmtId="4" fontId="9" fillId="3" borderId="3" xfId="0" applyNumberFormat="1" applyFont="1" applyFill="1" applyBorder="1" applyAlignment="1">
      <alignment horizontal="right" wrapText="1"/>
    </xf>
    <xf numFmtId="4" fontId="9" fillId="8" borderId="0" xfId="0" applyNumberFormat="1" applyFont="1" applyFill="1" applyAlignment="1">
      <alignment horizontal="center"/>
    </xf>
    <xf numFmtId="4" fontId="6" fillId="9" borderId="0" xfId="0" applyNumberFormat="1" applyFont="1" applyFill="1" applyAlignment="1">
      <alignment horizontal="center"/>
    </xf>
    <xf numFmtId="4" fontId="6" fillId="10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2" fillId="0" borderId="0" xfId="0" applyFont="1"/>
    <xf numFmtId="4" fontId="1" fillId="0" borderId="0" xfId="0" applyNumberFormat="1" applyFont="1" applyAlignment="1"/>
    <xf numFmtId="0" fontId="1" fillId="0" borderId="0" xfId="0" applyFont="1" applyAlignment="1"/>
    <xf numFmtId="4" fontId="0" fillId="0" borderId="0" xfId="0" applyNumberFormat="1" applyFont="1" applyAlignment="1"/>
    <xf numFmtId="4" fontId="9" fillId="0" borderId="3" xfId="0" applyNumberFormat="1" applyFont="1" applyBorder="1" applyAlignment="1">
      <alignment horizontal="center"/>
    </xf>
    <xf numFmtId="10" fontId="0" fillId="0" borderId="0" xfId="0" applyNumberFormat="1" applyAlignment="1"/>
    <xf numFmtId="4" fontId="21" fillId="0" borderId="0" xfId="0" applyNumberFormat="1" applyFont="1" applyAlignment="1"/>
    <xf numFmtId="0" fontId="7" fillId="0" borderId="0" xfId="0" applyFont="1" applyAlignment="1"/>
    <xf numFmtId="10" fontId="1" fillId="0" borderId="0" xfId="0" applyNumberFormat="1" applyFont="1" applyAlignment="1"/>
    <xf numFmtId="4" fontId="23" fillId="0" borderId="0" xfId="0" applyNumberFormat="1" applyFont="1" applyAlignment="1"/>
    <xf numFmtId="0" fontId="0" fillId="0" borderId="0" xfId="0" applyFont="1" applyAlignment="1"/>
    <xf numFmtId="10" fontId="0" fillId="0" borderId="0" xfId="0" applyNumberFormat="1" applyFont="1" applyAlignment="1"/>
    <xf numFmtId="4" fontId="9" fillId="11" borderId="0" xfId="0" applyNumberFormat="1" applyFont="1" applyFill="1" applyAlignment="1"/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0" fillId="12" borderId="0" xfId="0" applyFont="1" applyFill="1" applyAlignment="1">
      <alignment horizontal="left"/>
    </xf>
    <xf numFmtId="0" fontId="0" fillId="0" borderId="0" xfId="0"/>
    <xf numFmtId="4" fontId="20" fillId="12" borderId="0" xfId="0" applyNumberFormat="1" applyFont="1" applyFill="1" applyAlignment="1">
      <alignment horizontal="right"/>
    </xf>
    <xf numFmtId="4" fontId="0" fillId="0" borderId="0" xfId="0" applyNumberFormat="1" applyAlignment="1">
      <alignment horizontal="right"/>
    </xf>
    <xf numFmtId="0" fontId="9" fillId="11" borderId="0" xfId="0" applyFont="1" applyFill="1" applyAlignment="1">
      <alignment horizontal="left"/>
    </xf>
    <xf numFmtId="4" fontId="9" fillId="11" borderId="0" xfId="0" applyNumberFormat="1" applyFont="1" applyFill="1" applyAlignment="1">
      <alignment horizontal="right"/>
    </xf>
    <xf numFmtId="0" fontId="16" fillId="0" borderId="0" xfId="0" applyFont="1" applyAlignment="1">
      <alignment horizontal="center"/>
    </xf>
    <xf numFmtId="0" fontId="19" fillId="8" borderId="0" xfId="0" applyFont="1" applyFill="1" applyAlignment="1">
      <alignment horizontal="left"/>
    </xf>
    <xf numFmtId="0" fontId="9" fillId="7" borderId="0" xfId="0" applyFont="1" applyFill="1" applyAlignment="1">
      <alignment horizontal="left"/>
    </xf>
    <xf numFmtId="0" fontId="9" fillId="13" borderId="0" xfId="0" applyFont="1" applyFill="1" applyAlignment="1">
      <alignment horizontal="left"/>
    </xf>
    <xf numFmtId="4" fontId="9" fillId="13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" fontId="9" fillId="2" borderId="3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/>
    <xf numFmtId="0" fontId="9" fillId="4" borderId="8" xfId="0" applyFont="1" applyFill="1" applyBorder="1"/>
    <xf numFmtId="0" fontId="9" fillId="4" borderId="6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colors>
    <mruColors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4"/>
  <sheetViews>
    <sheetView tabSelected="1" zoomScaleNormal="100" workbookViewId="0"/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46" t="s">
        <v>71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27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46" t="s">
        <v>8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26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46" t="s">
        <v>46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25"/>
    </row>
    <row r="6" spans="2:13" ht="18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25"/>
    </row>
    <row r="7" spans="2:13" ht="18" customHeight="1" x14ac:dyDescent="0.25">
      <c r="B7" s="139" t="s">
        <v>55</v>
      </c>
      <c r="C7" s="139"/>
      <c r="D7" s="139"/>
      <c r="E7" s="139"/>
      <c r="F7" s="139"/>
      <c r="G7" s="5"/>
      <c r="H7" s="6"/>
      <c r="I7" s="6"/>
      <c r="J7" s="6"/>
      <c r="K7" s="30"/>
      <c r="L7" s="30"/>
    </row>
    <row r="8" spans="2:13" ht="25.5" x14ac:dyDescent="0.25">
      <c r="B8" s="142" t="s">
        <v>4</v>
      </c>
      <c r="C8" s="142"/>
      <c r="D8" s="142"/>
      <c r="E8" s="142"/>
      <c r="F8" s="142"/>
      <c r="G8" s="59" t="s">
        <v>56</v>
      </c>
      <c r="H8" s="59" t="s">
        <v>72</v>
      </c>
      <c r="I8" s="59" t="s">
        <v>73</v>
      </c>
      <c r="J8" s="59" t="s">
        <v>74</v>
      </c>
      <c r="K8" s="28" t="s">
        <v>22</v>
      </c>
      <c r="L8" s="28" t="s">
        <v>44</v>
      </c>
    </row>
    <row r="9" spans="2:13" x14ac:dyDescent="0.25">
      <c r="B9" s="154">
        <v>1</v>
      </c>
      <c r="C9" s="154"/>
      <c r="D9" s="154"/>
      <c r="E9" s="154"/>
      <c r="F9" s="155"/>
      <c r="G9" s="34">
        <v>2</v>
      </c>
      <c r="H9" s="33">
        <v>3</v>
      </c>
      <c r="I9" s="33">
        <v>4</v>
      </c>
      <c r="J9" s="33">
        <v>5</v>
      </c>
      <c r="K9" s="33" t="s">
        <v>31</v>
      </c>
      <c r="L9" s="33" t="s">
        <v>77</v>
      </c>
    </row>
    <row r="10" spans="2:13" x14ac:dyDescent="0.25">
      <c r="B10" s="140" t="s">
        <v>24</v>
      </c>
      <c r="C10" s="141"/>
      <c r="D10" s="141"/>
      <c r="E10" s="141"/>
      <c r="F10" s="152"/>
      <c r="G10" s="55">
        <v>830117.24</v>
      </c>
      <c r="H10" s="53">
        <v>1932047.93</v>
      </c>
      <c r="I10" s="53">
        <v>0</v>
      </c>
      <c r="J10" s="53">
        <v>951418.7</v>
      </c>
      <c r="K10" s="53">
        <f>J10/G10*100</f>
        <v>114.61256966546074</v>
      </c>
      <c r="L10" s="53">
        <f>J10/H10*100</f>
        <v>49.24405265660257</v>
      </c>
    </row>
    <row r="11" spans="2:13" x14ac:dyDescent="0.25">
      <c r="B11" s="153" t="s">
        <v>23</v>
      </c>
      <c r="C11" s="152"/>
      <c r="D11" s="152"/>
      <c r="E11" s="152"/>
      <c r="F11" s="152"/>
      <c r="G11" s="55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</row>
    <row r="12" spans="2:13" x14ac:dyDescent="0.25">
      <c r="B12" s="149" t="s">
        <v>0</v>
      </c>
      <c r="C12" s="150"/>
      <c r="D12" s="150"/>
      <c r="E12" s="150"/>
      <c r="F12" s="151"/>
      <c r="G12" s="56">
        <f>G10+G11</f>
        <v>830117.24</v>
      </c>
      <c r="H12" s="56">
        <f t="shared" ref="H12:J12" si="0">H10+H11</f>
        <v>1932047.93</v>
      </c>
      <c r="I12" s="56">
        <f t="shared" si="0"/>
        <v>0</v>
      </c>
      <c r="J12" s="56">
        <f t="shared" si="0"/>
        <v>951418.7</v>
      </c>
      <c r="K12" s="54">
        <f t="shared" ref="K12:K16" si="1">J12/G12*100</f>
        <v>114.61256966546074</v>
      </c>
      <c r="L12" s="54">
        <f t="shared" ref="L12:L16" si="2">J12/H12*100</f>
        <v>49.24405265660257</v>
      </c>
    </row>
    <row r="13" spans="2:13" x14ac:dyDescent="0.25">
      <c r="B13" s="158" t="s">
        <v>25</v>
      </c>
      <c r="C13" s="141"/>
      <c r="D13" s="141"/>
      <c r="E13" s="141"/>
      <c r="F13" s="141"/>
      <c r="G13" s="57">
        <v>942021.95</v>
      </c>
      <c r="H13" s="53">
        <v>1776671.81</v>
      </c>
      <c r="I13" s="53">
        <v>0</v>
      </c>
      <c r="J13" s="53">
        <v>928389.11</v>
      </c>
      <c r="K13" s="53">
        <f t="shared" si="1"/>
        <v>98.552810791723061</v>
      </c>
      <c r="L13" s="53">
        <f t="shared" si="2"/>
        <v>52.254395256037746</v>
      </c>
    </row>
    <row r="14" spans="2:13" x14ac:dyDescent="0.25">
      <c r="B14" s="153" t="s">
        <v>26</v>
      </c>
      <c r="C14" s="152"/>
      <c r="D14" s="152"/>
      <c r="E14" s="152"/>
      <c r="F14" s="152"/>
      <c r="G14" s="55">
        <v>28079.75</v>
      </c>
      <c r="H14" s="53">
        <v>44034.78</v>
      </c>
      <c r="I14" s="53">
        <v>0</v>
      </c>
      <c r="J14" s="53">
        <v>64866.42</v>
      </c>
      <c r="K14" s="53">
        <f t="shared" si="1"/>
        <v>231.00782592437611</v>
      </c>
      <c r="L14" s="53">
        <f t="shared" si="2"/>
        <v>147.30724213905464</v>
      </c>
    </row>
    <row r="15" spans="2:13" x14ac:dyDescent="0.25">
      <c r="B15" s="19" t="s">
        <v>1</v>
      </c>
      <c r="C15" s="20"/>
      <c r="D15" s="20"/>
      <c r="E15" s="20"/>
      <c r="F15" s="20"/>
      <c r="G15" s="56">
        <f>G13+G14</f>
        <v>970101.7</v>
      </c>
      <c r="H15" s="56">
        <f t="shared" ref="H15:J15" si="3">H13+H14</f>
        <v>1820706.59</v>
      </c>
      <c r="I15" s="56">
        <f t="shared" si="3"/>
        <v>0</v>
      </c>
      <c r="J15" s="56">
        <f t="shared" si="3"/>
        <v>993255.53</v>
      </c>
      <c r="K15" s="54">
        <f t="shared" si="1"/>
        <v>102.38674254462188</v>
      </c>
      <c r="L15" s="54">
        <f t="shared" si="2"/>
        <v>54.553300100924005</v>
      </c>
    </row>
    <row r="16" spans="2:13" x14ac:dyDescent="0.25">
      <c r="B16" s="157" t="s">
        <v>2</v>
      </c>
      <c r="C16" s="150"/>
      <c r="D16" s="150"/>
      <c r="E16" s="150"/>
      <c r="F16" s="150"/>
      <c r="G16" s="58">
        <f>G12-G15</f>
        <v>-139984.45999999996</v>
      </c>
      <c r="H16" s="58">
        <f t="shared" ref="H16:J16" si="4">H12-H15</f>
        <v>111341.33999999985</v>
      </c>
      <c r="I16" s="58">
        <f t="shared" si="4"/>
        <v>0</v>
      </c>
      <c r="J16" s="58">
        <f t="shared" si="4"/>
        <v>-41836.830000000075</v>
      </c>
      <c r="K16" s="54">
        <f t="shared" si="1"/>
        <v>29.886767431184925</v>
      </c>
      <c r="L16" s="54">
        <f t="shared" si="2"/>
        <v>-37.575288747198599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39" t="s">
        <v>52</v>
      </c>
      <c r="C18" s="139"/>
      <c r="D18" s="139"/>
      <c r="E18" s="139"/>
      <c r="F18" s="139"/>
      <c r="G18" s="7"/>
      <c r="H18" s="7"/>
      <c r="I18" s="7"/>
      <c r="J18" s="7"/>
      <c r="K18" s="1"/>
      <c r="L18" s="1"/>
      <c r="M18" s="1"/>
    </row>
    <row r="19" spans="1:49" ht="25.5" x14ac:dyDescent="0.25">
      <c r="B19" s="142" t="s">
        <v>4</v>
      </c>
      <c r="C19" s="142"/>
      <c r="D19" s="142"/>
      <c r="E19" s="142"/>
      <c r="F19" s="142"/>
      <c r="G19" s="59" t="s">
        <v>56</v>
      </c>
      <c r="H19" s="59" t="s">
        <v>72</v>
      </c>
      <c r="I19" s="59" t="s">
        <v>73</v>
      </c>
      <c r="J19" s="59" t="s">
        <v>74</v>
      </c>
      <c r="K19" s="2" t="s">
        <v>22</v>
      </c>
      <c r="L19" s="2" t="s">
        <v>44</v>
      </c>
    </row>
    <row r="20" spans="1:49" x14ac:dyDescent="0.25">
      <c r="B20" s="143">
        <v>1</v>
      </c>
      <c r="C20" s="144"/>
      <c r="D20" s="144"/>
      <c r="E20" s="144"/>
      <c r="F20" s="144"/>
      <c r="G20" s="35">
        <v>2</v>
      </c>
      <c r="H20" s="33">
        <v>3</v>
      </c>
      <c r="I20" s="33">
        <v>4</v>
      </c>
      <c r="J20" s="33">
        <v>5</v>
      </c>
      <c r="K20" s="33" t="s">
        <v>31</v>
      </c>
      <c r="L20" s="33" t="s">
        <v>77</v>
      </c>
    </row>
    <row r="21" spans="1:49" ht="15.75" customHeight="1" x14ac:dyDescent="0.25">
      <c r="B21" s="140" t="s">
        <v>27</v>
      </c>
      <c r="C21" s="145"/>
      <c r="D21" s="145"/>
      <c r="E21" s="145"/>
      <c r="F21" s="145"/>
      <c r="G21" s="60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</row>
    <row r="22" spans="1:49" x14ac:dyDescent="0.25">
      <c r="B22" s="140" t="s">
        <v>28</v>
      </c>
      <c r="C22" s="141"/>
      <c r="D22" s="141"/>
      <c r="E22" s="141"/>
      <c r="F22" s="141"/>
      <c r="G22" s="60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</row>
    <row r="23" spans="1:49" ht="15" customHeight="1" x14ac:dyDescent="0.25">
      <c r="B23" s="136" t="s">
        <v>45</v>
      </c>
      <c r="C23" s="137"/>
      <c r="D23" s="137"/>
      <c r="E23" s="137"/>
      <c r="F23" s="138"/>
      <c r="G23" s="61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</row>
    <row r="24" spans="1:49" s="37" customFormat="1" ht="15" customHeight="1" x14ac:dyDescent="0.25">
      <c r="A24"/>
      <c r="B24" s="140" t="s">
        <v>13</v>
      </c>
      <c r="C24" s="141"/>
      <c r="D24" s="141"/>
      <c r="E24" s="141"/>
      <c r="F24" s="141"/>
      <c r="G24" s="60">
        <v>20333.490000000002</v>
      </c>
      <c r="H24" s="53">
        <v>-123166.62</v>
      </c>
      <c r="I24" s="53">
        <v>0</v>
      </c>
      <c r="J24" s="53">
        <v>-129804.38</v>
      </c>
      <c r="K24" s="53">
        <f>J24/G24*100</f>
        <v>-638.3772780767099</v>
      </c>
      <c r="L24" s="53">
        <f>J24/H24*100</f>
        <v>105.38925238023096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7" customFormat="1" ht="15" customHeight="1" x14ac:dyDescent="0.25">
      <c r="A25"/>
      <c r="B25" s="140" t="s">
        <v>51</v>
      </c>
      <c r="C25" s="141"/>
      <c r="D25" s="141"/>
      <c r="E25" s="141"/>
      <c r="F25" s="141"/>
      <c r="G25" s="60">
        <v>6383.67</v>
      </c>
      <c r="H25" s="53">
        <v>0</v>
      </c>
      <c r="I25" s="53">
        <v>0</v>
      </c>
      <c r="J25" s="53">
        <v>6637.76</v>
      </c>
      <c r="K25" s="53">
        <f t="shared" ref="K25:K27" si="5">J25/G25*100</f>
        <v>103.98031226551498</v>
      </c>
      <c r="L25" s="53" t="e">
        <f t="shared" ref="L25:L27" si="6">J25/H25*100</f>
        <v>#DIV/0!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45" customFormat="1" x14ac:dyDescent="0.25">
      <c r="A26" s="44"/>
      <c r="B26" s="136" t="s">
        <v>53</v>
      </c>
      <c r="C26" s="137"/>
      <c r="D26" s="137"/>
      <c r="E26" s="137"/>
      <c r="F26" s="138"/>
      <c r="G26" s="61">
        <v>0</v>
      </c>
      <c r="H26" s="62">
        <v>0</v>
      </c>
      <c r="I26" s="62">
        <v>0</v>
      </c>
      <c r="J26" s="62">
        <v>0</v>
      </c>
      <c r="K26" s="54" t="e">
        <f t="shared" si="5"/>
        <v>#DIV/0!</v>
      </c>
      <c r="L26" s="54" t="e">
        <f t="shared" si="6"/>
        <v>#DIV/0!</v>
      </c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</row>
    <row r="27" spans="1:49" x14ac:dyDescent="0.25">
      <c r="B27" s="156" t="s">
        <v>54</v>
      </c>
      <c r="C27" s="156"/>
      <c r="D27" s="156"/>
      <c r="E27" s="156"/>
      <c r="F27" s="156"/>
      <c r="G27" s="118">
        <v>0</v>
      </c>
      <c r="H27" s="54">
        <v>0</v>
      </c>
      <c r="I27" s="54">
        <v>0</v>
      </c>
      <c r="J27" s="54">
        <v>0</v>
      </c>
      <c r="K27" s="54" t="e">
        <f t="shared" si="5"/>
        <v>#DIV/0!</v>
      </c>
      <c r="L27" s="54" t="e">
        <f t="shared" si="6"/>
        <v>#DIV/0!</v>
      </c>
    </row>
    <row r="29" spans="1:49" x14ac:dyDescent="0.25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49" ht="15" customHeight="1" x14ac:dyDescent="0.25">
      <c r="B30" s="147" t="s">
        <v>57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1:49" ht="15" customHeight="1" x14ac:dyDescent="0.25">
      <c r="B31" s="147" t="s">
        <v>49</v>
      </c>
      <c r="C31" s="147"/>
      <c r="D31" s="147"/>
      <c r="E31" s="147"/>
      <c r="F31" s="147"/>
      <c r="G31" s="147"/>
      <c r="H31" s="147"/>
      <c r="I31" s="147"/>
      <c r="J31" s="147"/>
      <c r="K31" s="147"/>
      <c r="L31" s="147"/>
    </row>
    <row r="32" spans="1:49" ht="36.75" customHeight="1" x14ac:dyDescent="0.25"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</row>
    <row r="33" spans="2:12" ht="15" customHeight="1" x14ac:dyDescent="0.25">
      <c r="B33" s="148" t="s">
        <v>58</v>
      </c>
      <c r="C33" s="148"/>
      <c r="D33" s="148"/>
      <c r="E33" s="148"/>
      <c r="F33" s="148"/>
      <c r="G33" s="148"/>
      <c r="H33" s="148"/>
      <c r="I33" s="148"/>
      <c r="J33" s="148"/>
      <c r="K33" s="148"/>
      <c r="L33" s="148"/>
    </row>
    <row r="34" spans="2:12" x14ac:dyDescent="0.25"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</row>
  </sheetData>
  <mergeCells count="25">
    <mergeCell ref="B5:L5"/>
    <mergeCell ref="B3:L3"/>
    <mergeCell ref="B1:L1"/>
    <mergeCell ref="B31:L32"/>
    <mergeCell ref="B33:L34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26:F26"/>
    <mergeCell ref="B23:F23"/>
    <mergeCell ref="B7:F7"/>
    <mergeCell ref="B18:F18"/>
    <mergeCell ref="B24:F24"/>
    <mergeCell ref="B25:F25"/>
    <mergeCell ref="B19:F19"/>
    <mergeCell ref="B20:F20"/>
    <mergeCell ref="B21:F21"/>
  </mergeCells>
  <pageMargins left="0.7" right="0.7" top="0.75" bottom="0.75" header="0.3" footer="0.3"/>
  <pageSetup paperSize="9" scale="6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102"/>
  <sheetViews>
    <sheetView topLeftCell="A48" zoomScale="90" zoomScaleNormal="90" workbookViewId="0">
      <selection activeCell="F104" sqref="F104"/>
    </sheetView>
  </sheetViews>
  <sheetFormatPr defaultRowHeight="15" x14ac:dyDescent="0.25"/>
  <cols>
    <col min="1" max="1" width="4.7109375" customWidth="1"/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55.140625" customWidth="1"/>
    <col min="7" max="10" width="25.28515625" customWidth="1"/>
    <col min="11" max="12" width="15.7109375" customWidth="1"/>
  </cols>
  <sheetData>
    <row r="1" spans="2:14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4" ht="15.75" customHeight="1" x14ac:dyDescent="0.25">
      <c r="B2" s="146" t="s">
        <v>8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2:14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4" ht="15.75" customHeight="1" x14ac:dyDescent="0.25">
      <c r="B4" s="146" t="s">
        <v>48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</row>
    <row r="5" spans="2:14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4" ht="15.75" customHeight="1" x14ac:dyDescent="0.25">
      <c r="B6" s="146" t="s">
        <v>33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</row>
    <row r="7" spans="2:14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4" ht="45" customHeight="1" x14ac:dyDescent="0.25">
      <c r="B8" s="165" t="s">
        <v>4</v>
      </c>
      <c r="C8" s="166"/>
      <c r="D8" s="166"/>
      <c r="E8" s="166"/>
      <c r="F8" s="167"/>
      <c r="G8" s="50" t="s">
        <v>56</v>
      </c>
      <c r="H8" s="50" t="s">
        <v>72</v>
      </c>
      <c r="I8" s="50" t="s">
        <v>73</v>
      </c>
      <c r="J8" s="50" t="s">
        <v>74</v>
      </c>
      <c r="K8" s="36" t="s">
        <v>22</v>
      </c>
      <c r="L8" s="36" t="s">
        <v>44</v>
      </c>
    </row>
    <row r="9" spans="2:14" x14ac:dyDescent="0.25">
      <c r="B9" s="162">
        <v>1</v>
      </c>
      <c r="C9" s="163"/>
      <c r="D9" s="163"/>
      <c r="E9" s="163"/>
      <c r="F9" s="164"/>
      <c r="G9" s="38">
        <v>2</v>
      </c>
      <c r="H9" s="38">
        <v>3</v>
      </c>
      <c r="I9" s="38">
        <v>4</v>
      </c>
      <c r="J9" s="38">
        <v>5</v>
      </c>
      <c r="K9" s="38" t="s">
        <v>31</v>
      </c>
      <c r="L9" s="38" t="s">
        <v>77</v>
      </c>
    </row>
    <row r="10" spans="2:14" x14ac:dyDescent="0.25">
      <c r="B10" s="159" t="s">
        <v>305</v>
      </c>
      <c r="C10" s="160"/>
      <c r="D10" s="160"/>
      <c r="E10" s="160"/>
      <c r="F10" s="161"/>
      <c r="G10" s="63">
        <f>G12+G32</f>
        <v>844139.96</v>
      </c>
      <c r="H10" s="63">
        <f t="shared" ref="H10:J10" si="0">H12+H32</f>
        <v>1945817.6199999999</v>
      </c>
      <c r="I10" s="127" t="s">
        <v>76</v>
      </c>
      <c r="J10" s="63">
        <f t="shared" si="0"/>
        <v>959964.2699999999</v>
      </c>
      <c r="K10" s="64">
        <f>J10/G10</f>
        <v>1.1372098413632734</v>
      </c>
      <c r="L10" s="64">
        <f>J10/H10</f>
        <v>0.49334750602165889</v>
      </c>
    </row>
    <row r="11" spans="2:14" s="115" customFormat="1" x14ac:dyDescent="0.25">
      <c r="B11" s="159" t="s">
        <v>306</v>
      </c>
      <c r="C11" s="160"/>
      <c r="D11" s="160"/>
      <c r="E11" s="160"/>
      <c r="F11" s="161"/>
      <c r="G11" s="63">
        <f>G12</f>
        <v>830117.24</v>
      </c>
      <c r="H11" s="63">
        <f t="shared" ref="H11:J11" si="1">H12</f>
        <v>1932047.93</v>
      </c>
      <c r="I11" s="127" t="s">
        <v>76</v>
      </c>
      <c r="J11" s="63">
        <f t="shared" si="1"/>
        <v>951418.7</v>
      </c>
      <c r="K11" s="64">
        <f>J11/G11</f>
        <v>1.1461256966546074</v>
      </c>
      <c r="L11" s="64">
        <f>J11/H11</f>
        <v>0.49244052656602572</v>
      </c>
    </row>
    <row r="12" spans="2:14" x14ac:dyDescent="0.25">
      <c r="B12" s="66" t="s">
        <v>78</v>
      </c>
      <c r="C12" s="65"/>
      <c r="D12" s="65"/>
      <c r="E12" s="65"/>
      <c r="F12" s="65"/>
      <c r="G12" s="70">
        <v>830117.24</v>
      </c>
      <c r="H12" s="70">
        <v>1932047.93</v>
      </c>
      <c r="I12" s="71" t="s">
        <v>76</v>
      </c>
      <c r="J12" s="70">
        <v>951418.7</v>
      </c>
      <c r="K12" s="69">
        <v>114.61</v>
      </c>
      <c r="L12" s="69">
        <v>49.24</v>
      </c>
      <c r="M12" s="65"/>
      <c r="N12" s="49"/>
    </row>
    <row r="13" spans="2:14" x14ac:dyDescent="0.25">
      <c r="B13" s="66" t="s">
        <v>79</v>
      </c>
      <c r="C13" s="65"/>
      <c r="D13" s="65"/>
      <c r="E13" s="65"/>
      <c r="F13" s="65"/>
      <c r="G13" s="70">
        <v>755196.85</v>
      </c>
      <c r="H13" s="70">
        <v>1771234.28</v>
      </c>
      <c r="I13" s="71" t="s">
        <v>76</v>
      </c>
      <c r="J13" s="70">
        <v>815567.03</v>
      </c>
      <c r="K13" s="69">
        <v>107.99</v>
      </c>
      <c r="L13" s="69">
        <v>46.05</v>
      </c>
      <c r="M13" s="65"/>
      <c r="N13" s="49"/>
    </row>
    <row r="14" spans="2:14" x14ac:dyDescent="0.25">
      <c r="B14" s="65" t="s">
        <v>80</v>
      </c>
      <c r="C14" s="65"/>
      <c r="D14" s="65"/>
      <c r="E14" s="65"/>
      <c r="F14" s="65"/>
      <c r="G14" s="68">
        <v>755196.85</v>
      </c>
      <c r="H14" s="68" t="s">
        <v>81</v>
      </c>
      <c r="I14" s="71" t="s">
        <v>76</v>
      </c>
      <c r="J14" s="68">
        <v>815567.03</v>
      </c>
      <c r="K14" s="67">
        <v>107.99</v>
      </c>
      <c r="L14" s="67" t="s">
        <v>81</v>
      </c>
      <c r="M14" s="65"/>
      <c r="N14" s="49"/>
    </row>
    <row r="15" spans="2:14" x14ac:dyDescent="0.25">
      <c r="B15" s="65" t="s">
        <v>82</v>
      </c>
      <c r="C15" s="65"/>
      <c r="D15" s="65"/>
      <c r="E15" s="65"/>
      <c r="F15" s="65"/>
      <c r="G15" s="68">
        <v>755196.85</v>
      </c>
      <c r="H15" s="68" t="s">
        <v>81</v>
      </c>
      <c r="I15" s="71" t="s">
        <v>76</v>
      </c>
      <c r="J15" s="68">
        <v>802547.27</v>
      </c>
      <c r="K15" s="67">
        <v>106.27</v>
      </c>
      <c r="L15" s="67" t="s">
        <v>81</v>
      </c>
      <c r="M15" s="65"/>
      <c r="N15" s="49"/>
    </row>
    <row r="16" spans="2:14" x14ac:dyDescent="0.25">
      <c r="B16" s="65" t="s">
        <v>83</v>
      </c>
      <c r="C16" s="65"/>
      <c r="D16" s="65"/>
      <c r="E16" s="65"/>
      <c r="F16" s="65"/>
      <c r="G16" s="68">
        <v>0</v>
      </c>
      <c r="H16" s="68" t="s">
        <v>81</v>
      </c>
      <c r="I16" s="71" t="s">
        <v>76</v>
      </c>
      <c r="J16" s="68">
        <v>13019.76</v>
      </c>
      <c r="K16" s="67">
        <v>0</v>
      </c>
      <c r="L16" s="67" t="s">
        <v>81</v>
      </c>
      <c r="M16" s="65"/>
      <c r="N16" s="49"/>
    </row>
    <row r="17" spans="2:14" x14ac:dyDescent="0.25">
      <c r="B17" s="66" t="s">
        <v>84</v>
      </c>
      <c r="C17" s="65"/>
      <c r="D17" s="65"/>
      <c r="E17" s="65"/>
      <c r="F17" s="65"/>
      <c r="G17" s="70">
        <v>4.21</v>
      </c>
      <c r="H17" s="70" t="s">
        <v>81</v>
      </c>
      <c r="I17" s="71" t="s">
        <v>76</v>
      </c>
      <c r="J17" s="70">
        <v>0</v>
      </c>
      <c r="K17" s="69">
        <v>0</v>
      </c>
      <c r="L17" s="69" t="s">
        <v>81</v>
      </c>
      <c r="M17" s="65"/>
      <c r="N17" s="49"/>
    </row>
    <row r="18" spans="2:14" x14ac:dyDescent="0.25">
      <c r="B18" s="65" t="s">
        <v>85</v>
      </c>
      <c r="C18" s="65"/>
      <c r="D18" s="65"/>
      <c r="E18" s="65"/>
      <c r="F18" s="65"/>
      <c r="G18" s="68">
        <v>4.21</v>
      </c>
      <c r="H18" s="68" t="s">
        <v>81</v>
      </c>
      <c r="I18" s="71" t="s">
        <v>76</v>
      </c>
      <c r="J18" s="68">
        <v>0</v>
      </c>
      <c r="K18" s="67">
        <v>0</v>
      </c>
      <c r="L18" s="67" t="s">
        <v>81</v>
      </c>
      <c r="M18" s="65"/>
      <c r="N18" s="49"/>
    </row>
    <row r="19" spans="2:14" x14ac:dyDescent="0.25">
      <c r="B19" s="65" t="s">
        <v>86</v>
      </c>
      <c r="C19" s="65"/>
      <c r="D19" s="65"/>
      <c r="E19" s="65"/>
      <c r="F19" s="65"/>
      <c r="G19" s="68">
        <v>4.21</v>
      </c>
      <c r="H19" s="68" t="s">
        <v>81</v>
      </c>
      <c r="I19" s="71" t="s">
        <v>76</v>
      </c>
      <c r="J19" s="68">
        <v>0</v>
      </c>
      <c r="K19" s="67">
        <v>0</v>
      </c>
      <c r="L19" s="67" t="s">
        <v>81</v>
      </c>
      <c r="M19" s="65"/>
      <c r="N19" s="49"/>
    </row>
    <row r="20" spans="2:14" x14ac:dyDescent="0.25">
      <c r="B20" s="66" t="s">
        <v>87</v>
      </c>
      <c r="C20" s="65"/>
      <c r="D20" s="65"/>
      <c r="E20" s="65"/>
      <c r="F20" s="65"/>
      <c r="G20" s="70">
        <v>5101</v>
      </c>
      <c r="H20" s="70">
        <v>3550</v>
      </c>
      <c r="I20" s="71" t="s">
        <v>76</v>
      </c>
      <c r="J20" s="70">
        <v>128</v>
      </c>
      <c r="K20" s="69">
        <v>2.5099999999999998</v>
      </c>
      <c r="L20" s="69">
        <v>3.61</v>
      </c>
      <c r="M20" s="65"/>
      <c r="N20" s="49"/>
    </row>
    <row r="21" spans="2:14" x14ac:dyDescent="0.25">
      <c r="B21" s="65" t="s">
        <v>88</v>
      </c>
      <c r="C21" s="65"/>
      <c r="D21" s="65"/>
      <c r="E21" s="65"/>
      <c r="F21" s="65"/>
      <c r="G21" s="68">
        <v>5101</v>
      </c>
      <c r="H21" s="68" t="s">
        <v>81</v>
      </c>
      <c r="I21" s="71" t="s">
        <v>76</v>
      </c>
      <c r="J21" s="68">
        <v>128</v>
      </c>
      <c r="K21" s="67">
        <v>2.5099999999999998</v>
      </c>
      <c r="L21" s="67" t="s">
        <v>81</v>
      </c>
      <c r="M21" s="65"/>
      <c r="N21" s="49"/>
    </row>
    <row r="22" spans="2:14" ht="16.5" customHeight="1" x14ac:dyDescent="0.25">
      <c r="B22" s="65" t="s">
        <v>89</v>
      </c>
      <c r="C22" s="65"/>
      <c r="D22" s="65"/>
      <c r="E22" s="65"/>
      <c r="F22" s="65"/>
      <c r="G22" s="68">
        <v>5101</v>
      </c>
      <c r="H22" s="68" t="s">
        <v>81</v>
      </c>
      <c r="I22" s="71" t="s">
        <v>76</v>
      </c>
      <c r="J22" s="68">
        <v>128</v>
      </c>
      <c r="K22" s="67">
        <v>2.5099999999999998</v>
      </c>
      <c r="L22" s="67" t="s">
        <v>81</v>
      </c>
      <c r="M22" s="65"/>
      <c r="N22" s="49"/>
    </row>
    <row r="23" spans="2:14" x14ac:dyDescent="0.25">
      <c r="B23" s="66" t="s">
        <v>90</v>
      </c>
      <c r="C23" s="65"/>
      <c r="D23" s="65"/>
      <c r="E23" s="65"/>
      <c r="F23" s="65"/>
      <c r="G23" s="70">
        <v>564.5</v>
      </c>
      <c r="H23" s="70">
        <v>2639.15</v>
      </c>
      <c r="I23" s="71" t="s">
        <v>76</v>
      </c>
      <c r="J23" s="70">
        <v>1106.5</v>
      </c>
      <c r="K23" s="69">
        <v>196.01</v>
      </c>
      <c r="L23" s="69">
        <v>41.93</v>
      </c>
      <c r="M23" s="65"/>
      <c r="N23" s="49"/>
    </row>
    <row r="24" spans="2:14" x14ac:dyDescent="0.25">
      <c r="B24" s="65" t="s">
        <v>91</v>
      </c>
      <c r="C24" s="65"/>
      <c r="D24" s="65"/>
      <c r="E24" s="65"/>
      <c r="F24" s="65"/>
      <c r="G24" s="68">
        <v>24</v>
      </c>
      <c r="H24" s="68" t="s">
        <v>81</v>
      </c>
      <c r="I24" s="71" t="s">
        <v>76</v>
      </c>
      <c r="J24" s="68">
        <v>64</v>
      </c>
      <c r="K24" s="67">
        <v>266.67</v>
      </c>
      <c r="L24" s="67" t="s">
        <v>81</v>
      </c>
      <c r="M24" s="65"/>
      <c r="N24" s="49"/>
    </row>
    <row r="25" spans="2:14" x14ac:dyDescent="0.25">
      <c r="B25" s="65" t="s">
        <v>92</v>
      </c>
      <c r="C25" s="65"/>
      <c r="D25" s="65"/>
      <c r="E25" s="65"/>
      <c r="F25" s="65"/>
      <c r="G25" s="68">
        <v>24</v>
      </c>
      <c r="H25" s="68" t="s">
        <v>81</v>
      </c>
      <c r="I25" s="71" t="s">
        <v>76</v>
      </c>
      <c r="J25" s="68">
        <v>64</v>
      </c>
      <c r="K25" s="67">
        <v>266.67</v>
      </c>
      <c r="L25" s="67" t="s">
        <v>81</v>
      </c>
      <c r="M25" s="65"/>
      <c r="N25" s="49"/>
    </row>
    <row r="26" spans="2:14" x14ac:dyDescent="0.25">
      <c r="B26" s="65" t="s">
        <v>93</v>
      </c>
      <c r="C26" s="65"/>
      <c r="D26" s="65"/>
      <c r="E26" s="65"/>
      <c r="F26" s="65"/>
      <c r="G26" s="68">
        <v>540.5</v>
      </c>
      <c r="H26" s="68" t="s">
        <v>81</v>
      </c>
      <c r="I26" s="71" t="s">
        <v>76</v>
      </c>
      <c r="J26" s="68">
        <v>1042.5</v>
      </c>
      <c r="K26" s="67">
        <v>192.88</v>
      </c>
      <c r="L26" s="67" t="s">
        <v>81</v>
      </c>
      <c r="M26" s="65"/>
      <c r="N26" s="49"/>
    </row>
    <row r="27" spans="2:14" x14ac:dyDescent="0.25">
      <c r="B27" s="65" t="s">
        <v>94</v>
      </c>
      <c r="C27" s="65"/>
      <c r="D27" s="65"/>
      <c r="E27" s="65"/>
      <c r="F27" s="65"/>
      <c r="G27" s="68">
        <v>540.5</v>
      </c>
      <c r="H27" s="68" t="s">
        <v>81</v>
      </c>
      <c r="I27" s="71" t="s">
        <v>76</v>
      </c>
      <c r="J27" s="68">
        <v>1042.5</v>
      </c>
      <c r="K27" s="67">
        <v>192.88</v>
      </c>
      <c r="L27" s="67" t="s">
        <v>81</v>
      </c>
      <c r="M27" s="65"/>
      <c r="N27" s="49"/>
    </row>
    <row r="28" spans="2:14" ht="17.25" customHeight="1" x14ac:dyDescent="0.25">
      <c r="B28" s="66" t="s">
        <v>95</v>
      </c>
      <c r="C28" s="65"/>
      <c r="D28" s="65"/>
      <c r="E28" s="65"/>
      <c r="F28" s="65"/>
      <c r="G28" s="70">
        <v>69250.679999999993</v>
      </c>
      <c r="H28" s="70">
        <v>154624.5</v>
      </c>
      <c r="I28" s="71" t="s">
        <v>76</v>
      </c>
      <c r="J28" s="70">
        <v>134617.17000000001</v>
      </c>
      <c r="K28" s="69">
        <v>194.39</v>
      </c>
      <c r="L28" s="69">
        <v>87.06</v>
      </c>
      <c r="M28" s="65"/>
      <c r="N28" s="49"/>
    </row>
    <row r="29" spans="2:14" x14ac:dyDescent="0.25">
      <c r="B29" s="65" t="s">
        <v>96</v>
      </c>
      <c r="C29" s="65"/>
      <c r="D29" s="65"/>
      <c r="E29" s="65"/>
      <c r="F29" s="65"/>
      <c r="G29" s="68">
        <v>69250.679999999993</v>
      </c>
      <c r="H29" s="68" t="s">
        <v>81</v>
      </c>
      <c r="I29" s="71" t="s">
        <v>76</v>
      </c>
      <c r="J29" s="68">
        <v>134617.17000000001</v>
      </c>
      <c r="K29" s="67">
        <v>194.39</v>
      </c>
      <c r="L29" s="67" t="s">
        <v>81</v>
      </c>
      <c r="M29" s="65"/>
      <c r="N29" s="49"/>
    </row>
    <row r="30" spans="2:14" x14ac:dyDescent="0.25">
      <c r="B30" s="65" t="s">
        <v>97</v>
      </c>
      <c r="C30" s="65"/>
      <c r="D30" s="65"/>
      <c r="E30" s="65"/>
      <c r="F30" s="65"/>
      <c r="G30" s="68">
        <v>69250.679999999993</v>
      </c>
      <c r="H30" s="68" t="s">
        <v>81</v>
      </c>
      <c r="I30" s="71" t="s">
        <v>76</v>
      </c>
      <c r="J30" s="68">
        <v>90023.29</v>
      </c>
      <c r="K30" s="67">
        <v>130</v>
      </c>
      <c r="L30" s="67" t="s">
        <v>81</v>
      </c>
      <c r="M30" s="65"/>
      <c r="N30" s="49"/>
    </row>
    <row r="31" spans="2:14" x14ac:dyDescent="0.25">
      <c r="B31" s="65" t="s">
        <v>98</v>
      </c>
      <c r="C31" s="65"/>
      <c r="D31" s="65"/>
      <c r="E31" s="65"/>
      <c r="F31" s="65"/>
      <c r="G31" s="68">
        <v>0</v>
      </c>
      <c r="H31" s="68" t="s">
        <v>81</v>
      </c>
      <c r="I31" s="71" t="s">
        <v>76</v>
      </c>
      <c r="J31" s="68">
        <v>44593.88</v>
      </c>
      <c r="K31" s="67">
        <v>0</v>
      </c>
      <c r="L31" s="67" t="s">
        <v>81</v>
      </c>
      <c r="M31" s="65"/>
      <c r="N31" s="49"/>
    </row>
    <row r="32" spans="2:14" s="115" customFormat="1" x14ac:dyDescent="0.25">
      <c r="B32" s="125" t="s">
        <v>296</v>
      </c>
      <c r="C32" s="125"/>
      <c r="D32" s="125"/>
      <c r="E32" s="65"/>
      <c r="F32" s="65"/>
      <c r="G32" s="124">
        <f>G33</f>
        <v>14022.72</v>
      </c>
      <c r="H32" s="124">
        <v>13769.69</v>
      </c>
      <c r="I32" s="71" t="s">
        <v>76</v>
      </c>
      <c r="J32" s="124">
        <f>J33</f>
        <v>8545.57</v>
      </c>
      <c r="K32" s="128">
        <f>J32/G32</f>
        <v>0.60940887359941587</v>
      </c>
      <c r="L32" s="128">
        <f>J32/H32</f>
        <v>0.62060729036020412</v>
      </c>
      <c r="M32" s="65"/>
    </row>
    <row r="33" spans="2:14" s="115" customFormat="1" x14ac:dyDescent="0.25">
      <c r="B33" s="125" t="s">
        <v>295</v>
      </c>
      <c r="C33" s="125"/>
      <c r="D33" s="125"/>
      <c r="E33" s="65"/>
      <c r="F33" s="65"/>
      <c r="G33" s="124">
        <v>14022.72</v>
      </c>
      <c r="H33" s="124">
        <v>13769.69</v>
      </c>
      <c r="I33" s="71" t="s">
        <v>76</v>
      </c>
      <c r="J33" s="124">
        <f>J34+J35+J36+J37+J38</f>
        <v>8545.57</v>
      </c>
      <c r="K33" s="128">
        <f t="shared" ref="K33:K38" si="2">J33/G33</f>
        <v>0.60940887359941587</v>
      </c>
      <c r="L33" s="128">
        <f t="shared" ref="L33:L38" si="3">J33/H33</f>
        <v>0.62060729036020412</v>
      </c>
      <c r="M33" s="65"/>
    </row>
    <row r="34" spans="2:14" s="115" customFormat="1" x14ac:dyDescent="0.25">
      <c r="B34" s="65">
        <v>9221</v>
      </c>
      <c r="C34" s="65" t="s">
        <v>297</v>
      </c>
      <c r="D34" s="65"/>
      <c r="E34" s="65"/>
      <c r="F34" s="65"/>
      <c r="G34" s="68">
        <v>890.79</v>
      </c>
      <c r="H34" s="68">
        <v>1214.07</v>
      </c>
      <c r="I34" s="71" t="s">
        <v>76</v>
      </c>
      <c r="J34" s="68">
        <v>214.85</v>
      </c>
      <c r="K34" s="128">
        <f t="shared" si="2"/>
        <v>0.24119040402339498</v>
      </c>
      <c r="L34" s="128">
        <f t="shared" si="3"/>
        <v>0.17696673173704977</v>
      </c>
      <c r="M34" s="65"/>
    </row>
    <row r="35" spans="2:14" s="115" customFormat="1" x14ac:dyDescent="0.25">
      <c r="B35" s="65">
        <v>9221</v>
      </c>
      <c r="C35" s="65" t="s">
        <v>298</v>
      </c>
      <c r="D35" s="65"/>
      <c r="E35" s="65"/>
      <c r="F35" s="65"/>
      <c r="G35" s="68">
        <v>26</v>
      </c>
      <c r="H35" s="68">
        <v>8330.7199999999993</v>
      </c>
      <c r="I35" s="71" t="s">
        <v>76</v>
      </c>
      <c r="J35" s="68">
        <v>8330.7199999999993</v>
      </c>
      <c r="K35" s="128">
        <f t="shared" si="2"/>
        <v>320.41230769230765</v>
      </c>
      <c r="L35" s="128">
        <f t="shared" si="3"/>
        <v>1</v>
      </c>
      <c r="M35" s="65"/>
    </row>
    <row r="36" spans="2:14" s="115" customFormat="1" x14ac:dyDescent="0.25">
      <c r="B36" s="65">
        <v>9221</v>
      </c>
      <c r="C36" s="65" t="s">
        <v>302</v>
      </c>
      <c r="D36" s="65"/>
      <c r="E36" s="65"/>
      <c r="F36" s="65"/>
      <c r="G36" s="68">
        <v>6225.17</v>
      </c>
      <c r="H36" s="68">
        <v>8330.7199999999993</v>
      </c>
      <c r="I36" s="71" t="s">
        <v>76</v>
      </c>
      <c r="J36" s="68">
        <v>0</v>
      </c>
      <c r="K36" s="67">
        <f t="shared" ref="K36" si="4">J36/G36</f>
        <v>0</v>
      </c>
      <c r="L36" s="67">
        <f t="shared" ref="L36" si="5">J36/H36</f>
        <v>0</v>
      </c>
      <c r="M36" s="65"/>
    </row>
    <row r="37" spans="2:14" s="115" customFormat="1" x14ac:dyDescent="0.25">
      <c r="B37" s="65">
        <v>9221</v>
      </c>
      <c r="C37" s="65" t="s">
        <v>299</v>
      </c>
      <c r="D37" s="65"/>
      <c r="E37" s="65"/>
      <c r="F37" s="65"/>
      <c r="G37" s="68">
        <v>4630.76</v>
      </c>
      <c r="H37" s="68">
        <v>4213.12</v>
      </c>
      <c r="I37" s="71" t="s">
        <v>76</v>
      </c>
      <c r="J37" s="68">
        <v>0</v>
      </c>
      <c r="K37" s="67">
        <f t="shared" si="2"/>
        <v>0</v>
      </c>
      <c r="L37" s="67">
        <f t="shared" si="3"/>
        <v>0</v>
      </c>
      <c r="M37" s="65"/>
    </row>
    <row r="38" spans="2:14" s="115" customFormat="1" x14ac:dyDescent="0.25">
      <c r="B38" s="65">
        <v>9221</v>
      </c>
      <c r="C38" s="65" t="s">
        <v>300</v>
      </c>
      <c r="D38" s="65"/>
      <c r="E38" s="65"/>
      <c r="F38" s="65"/>
      <c r="G38" s="68">
        <v>2250</v>
      </c>
      <c r="H38" s="68">
        <v>11.78</v>
      </c>
      <c r="I38" s="71" t="s">
        <v>76</v>
      </c>
      <c r="J38" s="68">
        <v>0</v>
      </c>
      <c r="K38" s="67">
        <f t="shared" si="2"/>
        <v>0</v>
      </c>
      <c r="L38" s="67">
        <f t="shared" si="3"/>
        <v>0</v>
      </c>
      <c r="M38" s="65"/>
    </row>
    <row r="39" spans="2:14" s="115" customFormat="1" x14ac:dyDescent="0.25">
      <c r="B39" s="65"/>
      <c r="C39" s="65"/>
      <c r="D39" s="65"/>
      <c r="E39" s="65"/>
      <c r="F39" s="65"/>
      <c r="G39" s="68"/>
      <c r="H39" s="68"/>
      <c r="I39" s="71"/>
      <c r="J39" s="68"/>
      <c r="K39" s="67"/>
      <c r="L39" s="67"/>
      <c r="M39" s="65"/>
    </row>
    <row r="40" spans="2:14" ht="25.5" x14ac:dyDescent="0.25">
      <c r="B40" s="165" t="s">
        <v>4</v>
      </c>
      <c r="C40" s="166"/>
      <c r="D40" s="166"/>
      <c r="E40" s="166"/>
      <c r="F40" s="167"/>
      <c r="G40" s="50" t="s">
        <v>56</v>
      </c>
      <c r="H40" s="50" t="s">
        <v>72</v>
      </c>
      <c r="I40" s="50" t="s">
        <v>73</v>
      </c>
      <c r="J40" s="50" t="s">
        <v>74</v>
      </c>
      <c r="K40" s="36" t="s">
        <v>22</v>
      </c>
      <c r="L40" s="36" t="s">
        <v>44</v>
      </c>
    </row>
    <row r="41" spans="2:14" x14ac:dyDescent="0.25">
      <c r="B41" s="162">
        <v>1</v>
      </c>
      <c r="C41" s="163"/>
      <c r="D41" s="163"/>
      <c r="E41" s="163"/>
      <c r="F41" s="164"/>
      <c r="G41" s="38">
        <v>2</v>
      </c>
      <c r="H41" s="38">
        <v>3</v>
      </c>
      <c r="I41" s="38">
        <v>4</v>
      </c>
      <c r="J41" s="38">
        <v>5</v>
      </c>
      <c r="K41" s="38" t="s">
        <v>31</v>
      </c>
      <c r="L41" s="38" t="s">
        <v>77</v>
      </c>
    </row>
    <row r="42" spans="2:14" s="49" customFormat="1" x14ac:dyDescent="0.25">
      <c r="B42" s="159" t="s">
        <v>303</v>
      </c>
      <c r="C42" s="160"/>
      <c r="D42" s="160"/>
      <c r="E42" s="160"/>
      <c r="F42" s="161"/>
      <c r="G42" s="63">
        <f>G43+G99</f>
        <v>970174.6</v>
      </c>
      <c r="H42" s="63">
        <f>H43+H99</f>
        <v>1945817.62</v>
      </c>
      <c r="I42" s="127" t="s">
        <v>76</v>
      </c>
      <c r="J42" s="63">
        <f>J43+J99</f>
        <v>1118366.56</v>
      </c>
      <c r="K42" s="64">
        <f>J42/G42</f>
        <v>1.1527477219049025</v>
      </c>
      <c r="L42" s="64">
        <f>J42/H42</f>
        <v>0.57475405120444945</v>
      </c>
    </row>
    <row r="43" spans="2:14" s="115" customFormat="1" x14ac:dyDescent="0.25">
      <c r="B43" s="159" t="s">
        <v>304</v>
      </c>
      <c r="C43" s="160"/>
      <c r="D43" s="160"/>
      <c r="E43" s="160"/>
      <c r="F43" s="161"/>
      <c r="G43" s="63">
        <f>G44+G92</f>
        <v>970101.7</v>
      </c>
      <c r="H43" s="63">
        <f t="shared" ref="H43:J43" si="6">H44+H92</f>
        <v>1820706.59</v>
      </c>
      <c r="I43" s="127" t="s">
        <v>76</v>
      </c>
      <c r="J43" s="63">
        <f t="shared" si="6"/>
        <v>993255.53</v>
      </c>
      <c r="K43" s="64">
        <f>J43/G43</f>
        <v>1.0238674254462188</v>
      </c>
      <c r="L43" s="64">
        <f>J43/H43</f>
        <v>0.54553300100924007</v>
      </c>
    </row>
    <row r="44" spans="2:14" x14ac:dyDescent="0.25">
      <c r="B44" s="66" t="s">
        <v>99</v>
      </c>
      <c r="C44" s="65"/>
      <c r="D44" s="65"/>
      <c r="E44" s="65"/>
      <c r="F44" s="65"/>
      <c r="G44" s="70">
        <v>942021.95</v>
      </c>
      <c r="H44" s="70">
        <v>1776671.81</v>
      </c>
      <c r="I44" s="71" t="s">
        <v>76</v>
      </c>
      <c r="J44" s="70">
        <v>928389.11</v>
      </c>
      <c r="K44" s="69">
        <v>98.55</v>
      </c>
      <c r="L44" s="69">
        <v>52.25</v>
      </c>
      <c r="M44" s="65"/>
      <c r="N44" s="49"/>
    </row>
    <row r="45" spans="2:14" x14ac:dyDescent="0.25">
      <c r="B45" s="66" t="s">
        <v>100</v>
      </c>
      <c r="C45" s="65"/>
      <c r="D45" s="65"/>
      <c r="E45" s="65"/>
      <c r="F45" s="65"/>
      <c r="G45" s="70">
        <v>853101.01</v>
      </c>
      <c r="H45" s="70">
        <v>1562643.36</v>
      </c>
      <c r="I45" s="71" t="s">
        <v>76</v>
      </c>
      <c r="J45" s="70">
        <v>800657.12</v>
      </c>
      <c r="K45" s="69">
        <v>93.85</v>
      </c>
      <c r="L45" s="69">
        <v>51.24</v>
      </c>
      <c r="M45" s="65"/>
      <c r="N45" s="49"/>
    </row>
    <row r="46" spans="2:14" x14ac:dyDescent="0.25">
      <c r="B46" s="65" t="s">
        <v>101</v>
      </c>
      <c r="C46" s="65"/>
      <c r="D46" s="65"/>
      <c r="E46" s="65"/>
      <c r="F46" s="65"/>
      <c r="G46" s="68">
        <v>711865.8</v>
      </c>
      <c r="H46" s="68" t="s">
        <v>81</v>
      </c>
      <c r="I46" s="71" t="s">
        <v>76</v>
      </c>
      <c r="J46" s="68">
        <v>663339.87</v>
      </c>
      <c r="K46" s="67">
        <v>93.18</v>
      </c>
      <c r="L46" s="67" t="s">
        <v>81</v>
      </c>
      <c r="M46" s="65"/>
      <c r="N46" s="49"/>
    </row>
    <row r="47" spans="2:14" x14ac:dyDescent="0.25">
      <c r="B47" s="65" t="s">
        <v>102</v>
      </c>
      <c r="C47" s="65"/>
      <c r="D47" s="65"/>
      <c r="E47" s="65"/>
      <c r="F47" s="65"/>
      <c r="G47" s="68">
        <v>673613.57</v>
      </c>
      <c r="H47" s="68" t="s">
        <v>81</v>
      </c>
      <c r="I47" s="71" t="s">
        <v>76</v>
      </c>
      <c r="J47" s="68">
        <v>624024.98</v>
      </c>
      <c r="K47" s="67">
        <v>92.64</v>
      </c>
      <c r="L47" s="67" t="s">
        <v>81</v>
      </c>
      <c r="M47" s="65"/>
      <c r="N47" s="49"/>
    </row>
    <row r="48" spans="2:14" x14ac:dyDescent="0.25">
      <c r="B48" s="65" t="s">
        <v>103</v>
      </c>
      <c r="C48" s="65"/>
      <c r="D48" s="65"/>
      <c r="E48" s="65"/>
      <c r="F48" s="65"/>
      <c r="G48" s="68">
        <v>28078.66</v>
      </c>
      <c r="H48" s="68" t="s">
        <v>81</v>
      </c>
      <c r="I48" s="71" t="s">
        <v>76</v>
      </c>
      <c r="J48" s="68">
        <v>27049.54</v>
      </c>
      <c r="K48" s="67">
        <v>96.33</v>
      </c>
      <c r="L48" s="67" t="s">
        <v>81</v>
      </c>
      <c r="M48" s="65"/>
      <c r="N48" s="49"/>
    </row>
    <row r="49" spans="2:14" x14ac:dyDescent="0.25">
      <c r="B49" s="65" t="s">
        <v>104</v>
      </c>
      <c r="C49" s="65"/>
      <c r="D49" s="65"/>
      <c r="E49" s="65"/>
      <c r="F49" s="65"/>
      <c r="G49" s="68">
        <v>10173.57</v>
      </c>
      <c r="H49" s="68" t="s">
        <v>81</v>
      </c>
      <c r="I49" s="71" t="s">
        <v>76</v>
      </c>
      <c r="J49" s="68">
        <v>12265.35</v>
      </c>
      <c r="K49" s="67">
        <v>120.56</v>
      </c>
      <c r="L49" s="67" t="s">
        <v>81</v>
      </c>
      <c r="M49" s="65"/>
      <c r="N49" s="49"/>
    </row>
    <row r="50" spans="2:14" x14ac:dyDescent="0.25">
      <c r="B50" s="65" t="s">
        <v>105</v>
      </c>
      <c r="C50" s="65"/>
      <c r="D50" s="65"/>
      <c r="E50" s="65"/>
      <c r="F50" s="65"/>
      <c r="G50" s="68">
        <v>25763.95</v>
      </c>
      <c r="H50" s="68" t="s">
        <v>81</v>
      </c>
      <c r="I50" s="71" t="s">
        <v>76</v>
      </c>
      <c r="J50" s="68">
        <v>29919.15</v>
      </c>
      <c r="K50" s="67">
        <v>116.13</v>
      </c>
      <c r="L50" s="67" t="s">
        <v>81</v>
      </c>
      <c r="M50" s="65"/>
      <c r="N50" s="49"/>
    </row>
    <row r="51" spans="2:14" x14ac:dyDescent="0.25">
      <c r="B51" s="65" t="s">
        <v>106</v>
      </c>
      <c r="C51" s="65"/>
      <c r="D51" s="65"/>
      <c r="E51" s="65"/>
      <c r="F51" s="65"/>
      <c r="G51" s="68">
        <v>25763.95</v>
      </c>
      <c r="H51" s="68" t="s">
        <v>81</v>
      </c>
      <c r="I51" s="71" t="s">
        <v>76</v>
      </c>
      <c r="J51" s="68">
        <v>29919.15</v>
      </c>
      <c r="K51" s="67">
        <v>116.13</v>
      </c>
      <c r="L51" s="67" t="s">
        <v>81</v>
      </c>
      <c r="M51" s="65"/>
      <c r="N51" s="49"/>
    </row>
    <row r="52" spans="2:14" x14ac:dyDescent="0.25">
      <c r="B52" s="65" t="s">
        <v>107</v>
      </c>
      <c r="C52" s="65"/>
      <c r="D52" s="65"/>
      <c r="E52" s="65"/>
      <c r="F52" s="65"/>
      <c r="G52" s="68">
        <v>115471.26</v>
      </c>
      <c r="H52" s="68" t="s">
        <v>81</v>
      </c>
      <c r="I52" s="71" t="s">
        <v>76</v>
      </c>
      <c r="J52" s="68">
        <v>107398.1</v>
      </c>
      <c r="K52" s="67">
        <v>93.01</v>
      </c>
      <c r="L52" s="67" t="s">
        <v>81</v>
      </c>
      <c r="M52" s="65"/>
      <c r="N52" s="49"/>
    </row>
    <row r="53" spans="2:14" x14ac:dyDescent="0.25">
      <c r="B53" s="65" t="s">
        <v>108</v>
      </c>
      <c r="C53" s="65"/>
      <c r="D53" s="65"/>
      <c r="E53" s="65"/>
      <c r="F53" s="65"/>
      <c r="G53" s="68">
        <v>115471.26</v>
      </c>
      <c r="H53" s="68" t="s">
        <v>81</v>
      </c>
      <c r="I53" s="71" t="s">
        <v>76</v>
      </c>
      <c r="J53" s="68">
        <v>107398.1</v>
      </c>
      <c r="K53" s="67">
        <v>93.01</v>
      </c>
      <c r="L53" s="67" t="s">
        <v>81</v>
      </c>
      <c r="M53" s="65"/>
      <c r="N53" s="49"/>
    </row>
    <row r="54" spans="2:14" x14ac:dyDescent="0.25">
      <c r="B54" s="66" t="s">
        <v>109</v>
      </c>
      <c r="C54" s="65"/>
      <c r="D54" s="65"/>
      <c r="E54" s="65"/>
      <c r="F54" s="65"/>
      <c r="G54" s="70">
        <v>88196.43</v>
      </c>
      <c r="H54" s="70">
        <v>212940.45</v>
      </c>
      <c r="I54" s="71" t="s">
        <v>76</v>
      </c>
      <c r="J54" s="70">
        <v>127396.44</v>
      </c>
      <c r="K54" s="69">
        <v>144.44999999999999</v>
      </c>
      <c r="L54" s="69">
        <v>59.83</v>
      </c>
      <c r="M54" s="65"/>
      <c r="N54" s="49"/>
    </row>
    <row r="55" spans="2:14" x14ac:dyDescent="0.25">
      <c r="B55" s="65" t="s">
        <v>110</v>
      </c>
      <c r="C55" s="65"/>
      <c r="D55" s="65"/>
      <c r="E55" s="65"/>
      <c r="F55" s="65"/>
      <c r="G55" s="68">
        <v>29141.9</v>
      </c>
      <c r="H55" s="68" t="s">
        <v>81</v>
      </c>
      <c r="I55" s="71" t="s">
        <v>76</v>
      </c>
      <c r="J55" s="68">
        <v>37955.96</v>
      </c>
      <c r="K55" s="67">
        <v>130.25</v>
      </c>
      <c r="L55" s="67" t="s">
        <v>81</v>
      </c>
      <c r="M55" s="65"/>
      <c r="N55" s="49"/>
    </row>
    <row r="56" spans="2:14" x14ac:dyDescent="0.25">
      <c r="B56" s="65" t="s">
        <v>111</v>
      </c>
      <c r="C56" s="65"/>
      <c r="D56" s="65"/>
      <c r="E56" s="65"/>
      <c r="F56" s="65"/>
      <c r="G56" s="68">
        <v>3054.66</v>
      </c>
      <c r="H56" s="68" t="s">
        <v>81</v>
      </c>
      <c r="I56" s="71" t="s">
        <v>76</v>
      </c>
      <c r="J56" s="68">
        <v>3568.57</v>
      </c>
      <c r="K56" s="67">
        <v>116.82</v>
      </c>
      <c r="L56" s="67" t="s">
        <v>81</v>
      </c>
      <c r="M56" s="65"/>
      <c r="N56" s="49"/>
    </row>
    <row r="57" spans="2:14" x14ac:dyDescent="0.25">
      <c r="B57" s="65" t="s">
        <v>112</v>
      </c>
      <c r="C57" s="65"/>
      <c r="D57" s="65"/>
      <c r="E57" s="65"/>
      <c r="F57" s="65"/>
      <c r="G57" s="68">
        <v>24211.84</v>
      </c>
      <c r="H57" s="68" t="s">
        <v>81</v>
      </c>
      <c r="I57" s="71" t="s">
        <v>76</v>
      </c>
      <c r="J57" s="68">
        <v>25278.39</v>
      </c>
      <c r="K57" s="67">
        <v>104.41</v>
      </c>
      <c r="L57" s="67" t="s">
        <v>81</v>
      </c>
      <c r="M57" s="65"/>
      <c r="N57" s="49"/>
    </row>
    <row r="58" spans="2:14" x14ac:dyDescent="0.25">
      <c r="B58" s="65" t="s">
        <v>113</v>
      </c>
      <c r="C58" s="65"/>
      <c r="D58" s="65"/>
      <c r="E58" s="65"/>
      <c r="F58" s="65"/>
      <c r="G58" s="68">
        <v>1268.1500000000001</v>
      </c>
      <c r="H58" s="68" t="s">
        <v>81</v>
      </c>
      <c r="I58" s="71" t="s">
        <v>76</v>
      </c>
      <c r="J58" s="68">
        <v>8851.2000000000007</v>
      </c>
      <c r="K58" s="67">
        <v>697.96</v>
      </c>
      <c r="L58" s="67" t="s">
        <v>81</v>
      </c>
      <c r="M58" s="65"/>
      <c r="N58" s="49"/>
    </row>
    <row r="59" spans="2:14" x14ac:dyDescent="0.25">
      <c r="B59" s="65" t="s">
        <v>114</v>
      </c>
      <c r="C59" s="65"/>
      <c r="D59" s="65"/>
      <c r="E59" s="65"/>
      <c r="F59" s="65"/>
      <c r="G59" s="68">
        <v>607.25</v>
      </c>
      <c r="H59" s="68" t="s">
        <v>81</v>
      </c>
      <c r="I59" s="71" t="s">
        <v>76</v>
      </c>
      <c r="J59" s="68">
        <v>257.8</v>
      </c>
      <c r="K59" s="67">
        <v>42.45</v>
      </c>
      <c r="L59" s="67" t="s">
        <v>81</v>
      </c>
      <c r="M59" s="65"/>
      <c r="N59" s="49"/>
    </row>
    <row r="60" spans="2:14" x14ac:dyDescent="0.25">
      <c r="B60" s="65" t="s">
        <v>115</v>
      </c>
      <c r="C60" s="65"/>
      <c r="D60" s="65"/>
      <c r="E60" s="65"/>
      <c r="F60" s="65"/>
      <c r="G60" s="68">
        <v>20042.41</v>
      </c>
      <c r="H60" s="68" t="s">
        <v>81</v>
      </c>
      <c r="I60" s="71" t="s">
        <v>76</v>
      </c>
      <c r="J60" s="68">
        <v>22130.62</v>
      </c>
      <c r="K60" s="67">
        <v>110.42</v>
      </c>
      <c r="L60" s="67" t="s">
        <v>81</v>
      </c>
      <c r="M60" s="65"/>
      <c r="N60" s="49"/>
    </row>
    <row r="61" spans="2:14" x14ac:dyDescent="0.25">
      <c r="B61" s="65" t="s">
        <v>116</v>
      </c>
      <c r="C61" s="65"/>
      <c r="D61" s="65"/>
      <c r="E61" s="65"/>
      <c r="F61" s="65"/>
      <c r="G61" s="68">
        <v>5292.85</v>
      </c>
      <c r="H61" s="68" t="s">
        <v>81</v>
      </c>
      <c r="I61" s="71" t="s">
        <v>76</v>
      </c>
      <c r="J61" s="68">
        <v>4581.75</v>
      </c>
      <c r="K61" s="67">
        <v>86.56</v>
      </c>
      <c r="L61" s="67" t="s">
        <v>81</v>
      </c>
      <c r="M61" s="65"/>
      <c r="N61" s="49"/>
    </row>
    <row r="62" spans="2:14" x14ac:dyDescent="0.25">
      <c r="B62" s="65" t="s">
        <v>117</v>
      </c>
      <c r="C62" s="65"/>
      <c r="D62" s="65"/>
      <c r="E62" s="65"/>
      <c r="F62" s="65"/>
      <c r="G62" s="68">
        <v>4037.52</v>
      </c>
      <c r="H62" s="68" t="s">
        <v>81</v>
      </c>
      <c r="I62" s="71" t="s">
        <v>76</v>
      </c>
      <c r="J62" s="68">
        <v>2830.28</v>
      </c>
      <c r="K62" s="67">
        <v>70.099999999999994</v>
      </c>
      <c r="L62" s="67" t="s">
        <v>81</v>
      </c>
      <c r="M62" s="65"/>
      <c r="N62" s="49"/>
    </row>
    <row r="63" spans="2:14" x14ac:dyDescent="0.25">
      <c r="B63" s="65" t="s">
        <v>118</v>
      </c>
      <c r="C63" s="65"/>
      <c r="D63" s="65"/>
      <c r="E63" s="65"/>
      <c r="F63" s="65"/>
      <c r="G63" s="68">
        <v>9367.84</v>
      </c>
      <c r="H63" s="68" t="s">
        <v>81</v>
      </c>
      <c r="I63" s="71" t="s">
        <v>76</v>
      </c>
      <c r="J63" s="68">
        <v>10683.17</v>
      </c>
      <c r="K63" s="67">
        <v>114.04</v>
      </c>
      <c r="L63" s="67" t="s">
        <v>81</v>
      </c>
      <c r="M63" s="65"/>
      <c r="N63" s="49"/>
    </row>
    <row r="64" spans="2:14" x14ac:dyDescent="0.25">
      <c r="B64" s="65" t="s">
        <v>119</v>
      </c>
      <c r="C64" s="65"/>
      <c r="D64" s="65"/>
      <c r="E64" s="65"/>
      <c r="F64" s="65"/>
      <c r="G64" s="68">
        <v>1304.71</v>
      </c>
      <c r="H64" s="68" t="s">
        <v>81</v>
      </c>
      <c r="I64" s="71" t="s">
        <v>76</v>
      </c>
      <c r="J64" s="68">
        <v>1678.61</v>
      </c>
      <c r="K64" s="67">
        <v>128.66</v>
      </c>
      <c r="L64" s="67" t="s">
        <v>81</v>
      </c>
      <c r="M64" s="65"/>
      <c r="N64" s="49"/>
    </row>
    <row r="65" spans="2:14" x14ac:dyDescent="0.25">
      <c r="B65" s="65" t="s">
        <v>120</v>
      </c>
      <c r="C65" s="65"/>
      <c r="D65" s="65"/>
      <c r="E65" s="65"/>
      <c r="F65" s="65"/>
      <c r="G65" s="68">
        <v>39.49</v>
      </c>
      <c r="H65" s="68" t="s">
        <v>81</v>
      </c>
      <c r="I65" s="71" t="s">
        <v>76</v>
      </c>
      <c r="J65" s="68">
        <v>2356.81</v>
      </c>
      <c r="K65" s="67">
        <v>5968.12</v>
      </c>
      <c r="L65" s="67" t="s">
        <v>81</v>
      </c>
      <c r="M65" s="65"/>
      <c r="N65" s="49"/>
    </row>
    <row r="66" spans="2:14" x14ac:dyDescent="0.25">
      <c r="B66" s="65" t="s">
        <v>121</v>
      </c>
      <c r="C66" s="65"/>
      <c r="D66" s="65"/>
      <c r="E66" s="65"/>
      <c r="F66" s="65"/>
      <c r="G66" s="68">
        <v>31813.52</v>
      </c>
      <c r="H66" s="68" t="s">
        <v>81</v>
      </c>
      <c r="I66" s="71" t="s">
        <v>76</v>
      </c>
      <c r="J66" s="68">
        <v>30291.439999999999</v>
      </c>
      <c r="K66" s="67">
        <v>95.22</v>
      </c>
      <c r="L66" s="67" t="s">
        <v>81</v>
      </c>
      <c r="M66" s="65"/>
      <c r="N66" s="49"/>
    </row>
    <row r="67" spans="2:14" x14ac:dyDescent="0.25">
      <c r="B67" s="65" t="s">
        <v>122</v>
      </c>
      <c r="C67" s="65"/>
      <c r="D67" s="65"/>
      <c r="E67" s="65"/>
      <c r="F67" s="65"/>
      <c r="G67" s="68">
        <v>8199.2199999999993</v>
      </c>
      <c r="H67" s="68" t="s">
        <v>81</v>
      </c>
      <c r="I67" s="71" t="s">
        <v>76</v>
      </c>
      <c r="J67" s="68">
        <v>3628.17</v>
      </c>
      <c r="K67" s="67">
        <v>44.25</v>
      </c>
      <c r="L67" s="67" t="s">
        <v>81</v>
      </c>
      <c r="M67" s="65"/>
      <c r="N67" s="49"/>
    </row>
    <row r="68" spans="2:14" x14ac:dyDescent="0.25">
      <c r="B68" s="65" t="s">
        <v>123</v>
      </c>
      <c r="C68" s="65"/>
      <c r="D68" s="65"/>
      <c r="E68" s="65"/>
      <c r="F68" s="65"/>
      <c r="G68" s="68">
        <v>4513.2299999999996</v>
      </c>
      <c r="H68" s="68" t="s">
        <v>81</v>
      </c>
      <c r="I68" s="71" t="s">
        <v>76</v>
      </c>
      <c r="J68" s="68">
        <v>1535.38</v>
      </c>
      <c r="K68" s="67">
        <v>34.020000000000003</v>
      </c>
      <c r="L68" s="67" t="s">
        <v>81</v>
      </c>
      <c r="M68" s="65"/>
      <c r="N68" s="49"/>
    </row>
    <row r="69" spans="2:14" x14ac:dyDescent="0.25">
      <c r="B69" s="65" t="s">
        <v>124</v>
      </c>
      <c r="C69" s="65"/>
      <c r="D69" s="65"/>
      <c r="E69" s="65"/>
      <c r="F69" s="65"/>
      <c r="G69" s="68">
        <v>210</v>
      </c>
      <c r="H69" s="68" t="s">
        <v>81</v>
      </c>
      <c r="I69" s="71" t="s">
        <v>76</v>
      </c>
      <c r="J69" s="68">
        <v>225</v>
      </c>
      <c r="K69" s="67">
        <v>107.14</v>
      </c>
      <c r="L69" s="67" t="s">
        <v>81</v>
      </c>
      <c r="M69" s="65"/>
      <c r="N69" s="49"/>
    </row>
    <row r="70" spans="2:14" x14ac:dyDescent="0.25">
      <c r="B70" s="65" t="s">
        <v>125</v>
      </c>
      <c r="C70" s="65"/>
      <c r="D70" s="65"/>
      <c r="E70" s="65"/>
      <c r="F70" s="65"/>
      <c r="G70" s="68">
        <v>2334.75</v>
      </c>
      <c r="H70" s="68" t="s">
        <v>81</v>
      </c>
      <c r="I70" s="71" t="s">
        <v>76</v>
      </c>
      <c r="J70" s="68">
        <v>3247.45</v>
      </c>
      <c r="K70" s="67">
        <v>139.09</v>
      </c>
      <c r="L70" s="67" t="s">
        <v>81</v>
      </c>
      <c r="M70" s="65"/>
      <c r="N70" s="49"/>
    </row>
    <row r="71" spans="2:14" x14ac:dyDescent="0.25">
      <c r="B71" s="65" t="s">
        <v>126</v>
      </c>
      <c r="C71" s="65"/>
      <c r="D71" s="65"/>
      <c r="E71" s="65"/>
      <c r="F71" s="65"/>
      <c r="G71" s="68">
        <v>11246.06</v>
      </c>
      <c r="H71" s="68" t="s">
        <v>81</v>
      </c>
      <c r="I71" s="71" t="s">
        <v>76</v>
      </c>
      <c r="J71" s="68">
        <v>16187.53</v>
      </c>
      <c r="K71" s="67">
        <v>143.94</v>
      </c>
      <c r="L71" s="67" t="s">
        <v>81</v>
      </c>
      <c r="M71" s="65"/>
      <c r="N71" s="49"/>
    </row>
    <row r="72" spans="2:14" x14ac:dyDescent="0.25">
      <c r="B72" s="65" t="s">
        <v>127</v>
      </c>
      <c r="C72" s="65"/>
      <c r="D72" s="65"/>
      <c r="E72" s="65"/>
      <c r="F72" s="65"/>
      <c r="G72" s="68">
        <v>248.4</v>
      </c>
      <c r="H72" s="68" t="s">
        <v>81</v>
      </c>
      <c r="I72" s="71" t="s">
        <v>76</v>
      </c>
      <c r="J72" s="68">
        <v>162.44</v>
      </c>
      <c r="K72" s="67">
        <v>65.39</v>
      </c>
      <c r="L72" s="67" t="s">
        <v>81</v>
      </c>
      <c r="M72" s="65"/>
      <c r="N72" s="49"/>
    </row>
    <row r="73" spans="2:14" x14ac:dyDescent="0.25">
      <c r="B73" s="65" t="s">
        <v>128</v>
      </c>
      <c r="C73" s="65"/>
      <c r="D73" s="65"/>
      <c r="E73" s="65"/>
      <c r="F73" s="65"/>
      <c r="G73" s="68">
        <v>4130.6499999999996</v>
      </c>
      <c r="H73" s="68" t="s">
        <v>81</v>
      </c>
      <c r="I73" s="71" t="s">
        <v>76</v>
      </c>
      <c r="J73" s="68">
        <v>4330.57</v>
      </c>
      <c r="K73" s="67">
        <v>104.84</v>
      </c>
      <c r="L73" s="67" t="s">
        <v>81</v>
      </c>
      <c r="M73" s="65"/>
      <c r="N73" s="49"/>
    </row>
    <row r="74" spans="2:14" x14ac:dyDescent="0.25">
      <c r="B74" s="65" t="s">
        <v>129</v>
      </c>
      <c r="C74" s="65"/>
      <c r="D74" s="65"/>
      <c r="E74" s="65"/>
      <c r="F74" s="65"/>
      <c r="G74" s="68">
        <v>788.46</v>
      </c>
      <c r="H74" s="68" t="s">
        <v>81</v>
      </c>
      <c r="I74" s="71" t="s">
        <v>76</v>
      </c>
      <c r="J74" s="68">
        <v>796.48</v>
      </c>
      <c r="K74" s="67">
        <v>101.02</v>
      </c>
      <c r="L74" s="67" t="s">
        <v>81</v>
      </c>
      <c r="M74" s="65"/>
      <c r="N74" s="49"/>
    </row>
    <row r="75" spans="2:14" x14ac:dyDescent="0.25">
      <c r="B75" s="65" t="s">
        <v>130</v>
      </c>
      <c r="C75" s="65"/>
      <c r="D75" s="65"/>
      <c r="E75" s="65"/>
      <c r="F75" s="65"/>
      <c r="G75" s="68">
        <v>142.75</v>
      </c>
      <c r="H75" s="68" t="s">
        <v>81</v>
      </c>
      <c r="I75" s="71" t="s">
        <v>76</v>
      </c>
      <c r="J75" s="68">
        <v>178.42</v>
      </c>
      <c r="K75" s="67">
        <v>124.99</v>
      </c>
      <c r="L75" s="67" t="s">
        <v>81</v>
      </c>
      <c r="M75" s="65"/>
      <c r="N75" s="49"/>
    </row>
    <row r="76" spans="2:14" x14ac:dyDescent="0.25">
      <c r="B76" s="65" t="s">
        <v>131</v>
      </c>
      <c r="C76" s="65"/>
      <c r="D76" s="65"/>
      <c r="E76" s="65"/>
      <c r="F76" s="65"/>
      <c r="G76" s="68">
        <v>0</v>
      </c>
      <c r="H76" s="68" t="s">
        <v>81</v>
      </c>
      <c r="I76" s="71" t="s">
        <v>76</v>
      </c>
      <c r="J76" s="68">
        <v>31047.66</v>
      </c>
      <c r="K76" s="67">
        <v>0</v>
      </c>
      <c r="L76" s="67" t="s">
        <v>81</v>
      </c>
      <c r="M76" s="65"/>
      <c r="N76" s="49"/>
    </row>
    <row r="77" spans="2:14" x14ac:dyDescent="0.25">
      <c r="B77" s="65" t="s">
        <v>132</v>
      </c>
      <c r="C77" s="65"/>
      <c r="D77" s="65"/>
      <c r="E77" s="65"/>
      <c r="F77" s="65"/>
      <c r="G77" s="68">
        <v>0</v>
      </c>
      <c r="H77" s="68" t="s">
        <v>81</v>
      </c>
      <c r="I77" s="71" t="s">
        <v>76</v>
      </c>
      <c r="J77" s="68">
        <v>31047.66</v>
      </c>
      <c r="K77" s="67">
        <v>0</v>
      </c>
      <c r="L77" s="67" t="s">
        <v>81</v>
      </c>
      <c r="M77" s="65"/>
      <c r="N77" s="49"/>
    </row>
    <row r="78" spans="2:14" x14ac:dyDescent="0.25">
      <c r="B78" s="65" t="s">
        <v>133</v>
      </c>
      <c r="C78" s="65"/>
      <c r="D78" s="65"/>
      <c r="E78" s="65"/>
      <c r="F78" s="65"/>
      <c r="G78" s="68">
        <v>7198.6</v>
      </c>
      <c r="H78" s="68" t="s">
        <v>81</v>
      </c>
      <c r="I78" s="71" t="s">
        <v>76</v>
      </c>
      <c r="J78" s="68">
        <v>5970.76</v>
      </c>
      <c r="K78" s="67">
        <v>82.94</v>
      </c>
      <c r="L78" s="67" t="s">
        <v>81</v>
      </c>
      <c r="M78" s="65"/>
      <c r="N78" s="49"/>
    </row>
    <row r="79" spans="2:14" x14ac:dyDescent="0.25">
      <c r="B79" s="65" t="s">
        <v>134</v>
      </c>
      <c r="C79" s="65"/>
      <c r="D79" s="65"/>
      <c r="E79" s="65"/>
      <c r="F79" s="65"/>
      <c r="G79" s="68">
        <v>1632.93</v>
      </c>
      <c r="H79" s="68" t="s">
        <v>81</v>
      </c>
      <c r="I79" s="71" t="s">
        <v>76</v>
      </c>
      <c r="J79" s="68">
        <v>1643.7</v>
      </c>
      <c r="K79" s="67">
        <v>100.66</v>
      </c>
      <c r="L79" s="67" t="s">
        <v>81</v>
      </c>
      <c r="M79" s="65"/>
      <c r="N79" s="49"/>
    </row>
    <row r="80" spans="2:14" x14ac:dyDescent="0.25">
      <c r="B80" s="65" t="s">
        <v>135</v>
      </c>
      <c r="C80" s="65"/>
      <c r="D80" s="65"/>
      <c r="E80" s="65"/>
      <c r="F80" s="65"/>
      <c r="G80" s="68">
        <v>265.14</v>
      </c>
      <c r="H80" s="68" t="s">
        <v>81</v>
      </c>
      <c r="I80" s="71" t="s">
        <v>76</v>
      </c>
      <c r="J80" s="68">
        <v>501.13</v>
      </c>
      <c r="K80" s="67">
        <v>189.01</v>
      </c>
      <c r="L80" s="67" t="s">
        <v>81</v>
      </c>
      <c r="M80" s="65"/>
      <c r="N80" s="49"/>
    </row>
    <row r="81" spans="2:14" x14ac:dyDescent="0.25">
      <c r="B81" s="65" t="s">
        <v>136</v>
      </c>
      <c r="C81" s="65"/>
      <c r="D81" s="65"/>
      <c r="E81" s="65"/>
      <c r="F81" s="65"/>
      <c r="G81" s="68">
        <v>65</v>
      </c>
      <c r="H81" s="68" t="s">
        <v>81</v>
      </c>
      <c r="I81" s="71" t="s">
        <v>76</v>
      </c>
      <c r="J81" s="68">
        <v>25</v>
      </c>
      <c r="K81" s="67">
        <v>38.46</v>
      </c>
      <c r="L81" s="67" t="s">
        <v>81</v>
      </c>
      <c r="M81" s="65"/>
      <c r="N81" s="49"/>
    </row>
    <row r="82" spans="2:14" x14ac:dyDescent="0.25">
      <c r="B82" s="65" t="s">
        <v>137</v>
      </c>
      <c r="C82" s="65"/>
      <c r="D82" s="65"/>
      <c r="E82" s="65"/>
      <c r="F82" s="65"/>
      <c r="G82" s="68">
        <v>2664</v>
      </c>
      <c r="H82" s="68" t="s">
        <v>81</v>
      </c>
      <c r="I82" s="71" t="s">
        <v>76</v>
      </c>
      <c r="J82" s="68">
        <v>2533</v>
      </c>
      <c r="K82" s="67">
        <v>95.08</v>
      </c>
      <c r="L82" s="67" t="s">
        <v>81</v>
      </c>
      <c r="M82" s="65"/>
      <c r="N82" s="49"/>
    </row>
    <row r="83" spans="2:14" x14ac:dyDescent="0.25">
      <c r="B83" s="65" t="s">
        <v>138</v>
      </c>
      <c r="C83" s="65"/>
      <c r="D83" s="65"/>
      <c r="E83" s="65"/>
      <c r="F83" s="65"/>
      <c r="G83" s="68">
        <v>594.88</v>
      </c>
      <c r="H83" s="68" t="s">
        <v>81</v>
      </c>
      <c r="I83" s="71" t="s">
        <v>76</v>
      </c>
      <c r="J83" s="68">
        <v>0</v>
      </c>
      <c r="K83" s="67">
        <v>0</v>
      </c>
      <c r="L83" s="67" t="s">
        <v>81</v>
      </c>
      <c r="M83" s="65"/>
      <c r="N83" s="49"/>
    </row>
    <row r="84" spans="2:14" x14ac:dyDescent="0.25">
      <c r="B84" s="65" t="s">
        <v>139</v>
      </c>
      <c r="C84" s="65"/>
      <c r="D84" s="65"/>
      <c r="E84" s="65"/>
      <c r="F84" s="65"/>
      <c r="G84" s="68">
        <v>1976.65</v>
      </c>
      <c r="H84" s="68" t="s">
        <v>81</v>
      </c>
      <c r="I84" s="71" t="s">
        <v>76</v>
      </c>
      <c r="J84" s="68">
        <v>1267.93</v>
      </c>
      <c r="K84" s="67">
        <v>64.150000000000006</v>
      </c>
      <c r="L84" s="67" t="s">
        <v>81</v>
      </c>
      <c r="M84" s="65"/>
      <c r="N84" s="49"/>
    </row>
    <row r="85" spans="2:14" x14ac:dyDescent="0.25">
      <c r="B85" s="66" t="s">
        <v>140</v>
      </c>
      <c r="C85" s="65"/>
      <c r="D85" s="65"/>
      <c r="E85" s="65"/>
      <c r="F85" s="65"/>
      <c r="G85" s="70">
        <v>416.72</v>
      </c>
      <c r="H85" s="70">
        <v>0</v>
      </c>
      <c r="I85" s="71" t="s">
        <v>76</v>
      </c>
      <c r="J85" s="70">
        <v>0</v>
      </c>
      <c r="K85" s="69">
        <v>0</v>
      </c>
      <c r="L85" s="69" t="s">
        <v>81</v>
      </c>
      <c r="M85" s="65"/>
      <c r="N85" s="49"/>
    </row>
    <row r="86" spans="2:14" x14ac:dyDescent="0.25">
      <c r="B86" s="65" t="s">
        <v>141</v>
      </c>
      <c r="C86" s="65"/>
      <c r="D86" s="65"/>
      <c r="E86" s="65"/>
      <c r="F86" s="65"/>
      <c r="G86" s="68">
        <v>416.72</v>
      </c>
      <c r="H86" s="68" t="s">
        <v>81</v>
      </c>
      <c r="I86" s="71" t="s">
        <v>76</v>
      </c>
      <c r="J86" s="68">
        <v>0</v>
      </c>
      <c r="K86" s="67">
        <v>0</v>
      </c>
      <c r="L86" s="67" t="s">
        <v>81</v>
      </c>
      <c r="M86" s="65"/>
      <c r="N86" s="49"/>
    </row>
    <row r="87" spans="2:14" x14ac:dyDescent="0.25">
      <c r="B87" s="65" t="s">
        <v>142</v>
      </c>
      <c r="C87" s="65"/>
      <c r="D87" s="65"/>
      <c r="E87" s="65"/>
      <c r="F87" s="65"/>
      <c r="G87" s="68">
        <v>416.72</v>
      </c>
      <c r="H87" s="68" t="s">
        <v>81</v>
      </c>
      <c r="I87" s="71" t="s">
        <v>76</v>
      </c>
      <c r="J87" s="68">
        <v>0</v>
      </c>
      <c r="K87" s="67">
        <v>0</v>
      </c>
      <c r="L87" s="67" t="s">
        <v>81</v>
      </c>
      <c r="M87" s="65"/>
      <c r="N87" s="49"/>
    </row>
    <row r="88" spans="2:14" x14ac:dyDescent="0.25">
      <c r="B88" s="66" t="s">
        <v>143</v>
      </c>
      <c r="C88" s="65"/>
      <c r="D88" s="65"/>
      <c r="E88" s="65"/>
      <c r="F88" s="65"/>
      <c r="G88" s="70">
        <v>0</v>
      </c>
      <c r="H88" s="70">
        <v>750</v>
      </c>
      <c r="I88" s="71" t="s">
        <v>76</v>
      </c>
      <c r="J88" s="70">
        <v>0</v>
      </c>
      <c r="K88" s="69">
        <v>0</v>
      </c>
      <c r="L88" s="69" t="s">
        <v>81</v>
      </c>
      <c r="M88" s="65"/>
      <c r="N88" s="49"/>
    </row>
    <row r="89" spans="2:14" x14ac:dyDescent="0.25">
      <c r="B89" s="66" t="s">
        <v>144</v>
      </c>
      <c r="C89" s="65"/>
      <c r="D89" s="65"/>
      <c r="E89" s="65"/>
      <c r="F89" s="65"/>
      <c r="G89" s="70">
        <v>307.79000000000002</v>
      </c>
      <c r="H89" s="70">
        <v>338</v>
      </c>
      <c r="I89" s="71" t="s">
        <v>76</v>
      </c>
      <c r="J89" s="70">
        <v>335.55</v>
      </c>
      <c r="K89" s="69">
        <v>109.02</v>
      </c>
      <c r="L89" s="69">
        <v>99.28</v>
      </c>
      <c r="M89" s="65"/>
      <c r="N89" s="49"/>
    </row>
    <row r="90" spans="2:14" x14ac:dyDescent="0.25">
      <c r="B90" s="65" t="s">
        <v>145</v>
      </c>
      <c r="C90" s="65"/>
      <c r="D90" s="65"/>
      <c r="E90" s="65"/>
      <c r="F90" s="65"/>
      <c r="G90" s="68">
        <v>307.79000000000002</v>
      </c>
      <c r="H90" s="68" t="s">
        <v>81</v>
      </c>
      <c r="I90" s="71" t="s">
        <v>76</v>
      </c>
      <c r="J90" s="68">
        <v>335.55</v>
      </c>
      <c r="K90" s="67">
        <v>109.02</v>
      </c>
      <c r="L90" s="67" t="s">
        <v>81</v>
      </c>
      <c r="M90" s="65"/>
      <c r="N90" s="49"/>
    </row>
    <row r="91" spans="2:14" x14ac:dyDescent="0.25">
      <c r="B91" s="65" t="s">
        <v>146</v>
      </c>
      <c r="C91" s="65"/>
      <c r="D91" s="65"/>
      <c r="E91" s="65"/>
      <c r="F91" s="65"/>
      <c r="G91" s="68">
        <v>307.79000000000002</v>
      </c>
      <c r="H91" s="68" t="s">
        <v>81</v>
      </c>
      <c r="I91" s="71" t="s">
        <v>76</v>
      </c>
      <c r="J91" s="68">
        <v>335.55</v>
      </c>
      <c r="K91" s="67">
        <v>109.02</v>
      </c>
      <c r="L91" s="67" t="s">
        <v>81</v>
      </c>
      <c r="M91" s="65"/>
      <c r="N91" s="49"/>
    </row>
    <row r="92" spans="2:14" x14ac:dyDescent="0.25">
      <c r="B92" s="66" t="s">
        <v>147</v>
      </c>
      <c r="C92" s="65"/>
      <c r="D92" s="65"/>
      <c r="E92" s="65"/>
      <c r="F92" s="65"/>
      <c r="G92" s="70">
        <v>28079.75</v>
      </c>
      <c r="H92" s="70">
        <v>44034.78</v>
      </c>
      <c r="I92" s="71" t="s">
        <v>76</v>
      </c>
      <c r="J92" s="70">
        <v>64866.42</v>
      </c>
      <c r="K92" s="69">
        <v>231.01</v>
      </c>
      <c r="L92" s="69">
        <v>147.31</v>
      </c>
      <c r="M92" s="65"/>
      <c r="N92" s="49"/>
    </row>
    <row r="93" spans="2:14" x14ac:dyDescent="0.25">
      <c r="B93" s="66" t="s">
        <v>148</v>
      </c>
      <c r="C93" s="65"/>
      <c r="D93" s="65"/>
      <c r="E93" s="65"/>
      <c r="F93" s="65"/>
      <c r="G93" s="70">
        <v>28079.75</v>
      </c>
      <c r="H93" s="70">
        <v>44034.78</v>
      </c>
      <c r="I93" s="71" t="s">
        <v>76</v>
      </c>
      <c r="J93" s="70">
        <v>64866.42</v>
      </c>
      <c r="K93" s="69">
        <v>231.01</v>
      </c>
      <c r="L93" s="69">
        <v>147.31</v>
      </c>
      <c r="M93" s="65"/>
      <c r="N93" s="49"/>
    </row>
    <row r="94" spans="2:14" x14ac:dyDescent="0.25">
      <c r="B94" s="65" t="s">
        <v>149</v>
      </c>
      <c r="C94" s="65"/>
      <c r="D94" s="65"/>
      <c r="E94" s="65"/>
      <c r="F94" s="65"/>
      <c r="G94" s="68">
        <v>28079.75</v>
      </c>
      <c r="H94" s="68" t="s">
        <v>81</v>
      </c>
      <c r="I94" s="71" t="s">
        <v>76</v>
      </c>
      <c r="J94" s="68">
        <v>64866.42</v>
      </c>
      <c r="K94" s="67">
        <v>231.01</v>
      </c>
      <c r="L94" s="67" t="s">
        <v>81</v>
      </c>
      <c r="M94" s="65"/>
      <c r="N94" s="49"/>
    </row>
    <row r="95" spans="2:14" x14ac:dyDescent="0.25">
      <c r="B95" s="65" t="s">
        <v>150</v>
      </c>
      <c r="C95" s="65"/>
      <c r="D95" s="65"/>
      <c r="E95" s="65"/>
      <c r="F95" s="65"/>
      <c r="G95" s="68">
        <v>1018</v>
      </c>
      <c r="H95" s="68" t="s">
        <v>81</v>
      </c>
      <c r="I95" s="71" t="s">
        <v>76</v>
      </c>
      <c r="J95" s="68">
        <v>32929.699999999997</v>
      </c>
      <c r="K95" s="67">
        <v>3234.74</v>
      </c>
      <c r="L95" s="67" t="s">
        <v>81</v>
      </c>
      <c r="M95" s="65"/>
      <c r="N95" s="49"/>
    </row>
    <row r="96" spans="2:14" x14ac:dyDescent="0.25">
      <c r="B96" s="65" t="s">
        <v>151</v>
      </c>
      <c r="C96" s="65"/>
      <c r="D96" s="65"/>
      <c r="E96" s="65"/>
      <c r="F96" s="65"/>
      <c r="G96" s="68">
        <v>5068</v>
      </c>
      <c r="H96" s="68" t="s">
        <v>81</v>
      </c>
      <c r="I96" s="71" t="s">
        <v>76</v>
      </c>
      <c r="J96" s="68">
        <v>0</v>
      </c>
      <c r="K96" s="67">
        <v>0</v>
      </c>
      <c r="L96" s="67" t="s">
        <v>81</v>
      </c>
      <c r="M96" s="65"/>
      <c r="N96" s="49"/>
    </row>
    <row r="97" spans="2:14" x14ac:dyDescent="0.25">
      <c r="B97" s="65" t="s">
        <v>152</v>
      </c>
      <c r="C97" s="65"/>
      <c r="D97" s="65"/>
      <c r="E97" s="65"/>
      <c r="F97" s="65"/>
      <c r="G97" s="68">
        <v>8010</v>
      </c>
      <c r="H97" s="68" t="s">
        <v>81</v>
      </c>
      <c r="I97" s="71" t="s">
        <v>76</v>
      </c>
      <c r="J97" s="68">
        <v>10046.93</v>
      </c>
      <c r="K97" s="67">
        <v>125.43</v>
      </c>
      <c r="L97" s="67" t="s">
        <v>81</v>
      </c>
      <c r="M97" s="65"/>
      <c r="N97" s="49"/>
    </row>
    <row r="98" spans="2:14" x14ac:dyDescent="0.25">
      <c r="B98" s="65" t="s">
        <v>153</v>
      </c>
      <c r="C98" s="65"/>
      <c r="D98" s="65"/>
      <c r="E98" s="65"/>
      <c r="F98" s="65"/>
      <c r="G98" s="68">
        <v>13983.75</v>
      </c>
      <c r="H98" s="68" t="s">
        <v>81</v>
      </c>
      <c r="I98" s="71" t="s">
        <v>76</v>
      </c>
      <c r="J98" s="68">
        <v>21889.79</v>
      </c>
      <c r="K98" s="67">
        <v>156.54</v>
      </c>
      <c r="L98" s="67" t="s">
        <v>81</v>
      </c>
      <c r="M98" s="65"/>
      <c r="N98" s="49"/>
    </row>
    <row r="99" spans="2:14" s="115" customFormat="1" x14ac:dyDescent="0.25">
      <c r="B99" s="125" t="s">
        <v>296</v>
      </c>
      <c r="C99" s="125"/>
      <c r="D99" s="125"/>
      <c r="E99" s="65"/>
      <c r="F99" s="65"/>
      <c r="G99" s="124">
        <v>72.900000000000006</v>
      </c>
      <c r="H99" s="124">
        <v>125111.03</v>
      </c>
      <c r="I99" s="71" t="s">
        <v>76</v>
      </c>
      <c r="J99" s="124">
        <v>125111.03</v>
      </c>
      <c r="K99" s="128">
        <f>J99/G99</f>
        <v>1716.2006858710561</v>
      </c>
      <c r="L99" s="128">
        <f>J99/H99</f>
        <v>1</v>
      </c>
      <c r="M99" s="65"/>
    </row>
    <row r="100" spans="2:14" s="115" customFormat="1" x14ac:dyDescent="0.25">
      <c r="B100" s="125" t="s">
        <v>295</v>
      </c>
      <c r="C100" s="125"/>
      <c r="D100" s="125"/>
      <c r="E100" s="65"/>
      <c r="F100" s="65"/>
      <c r="G100" s="124">
        <v>72.900000000000006</v>
      </c>
      <c r="H100" s="124">
        <v>125111.03</v>
      </c>
      <c r="I100" s="71" t="s">
        <v>76</v>
      </c>
      <c r="J100" s="124">
        <f>J99</f>
        <v>125111.03</v>
      </c>
      <c r="K100" s="128">
        <f t="shared" ref="K100" si="7">J100/G100</f>
        <v>1716.2006858710561</v>
      </c>
      <c r="L100" s="128">
        <f t="shared" ref="L100:L101" si="8">J100/H100</f>
        <v>1</v>
      </c>
      <c r="M100" s="65"/>
    </row>
    <row r="101" spans="2:14" s="115" customFormat="1" x14ac:dyDescent="0.25">
      <c r="B101" s="65">
        <v>9222</v>
      </c>
      <c r="C101" s="65" t="s">
        <v>301</v>
      </c>
      <c r="D101" s="65"/>
      <c r="E101" s="65"/>
      <c r="F101" s="65"/>
      <c r="G101" s="68">
        <v>72.900000000000006</v>
      </c>
      <c r="H101" s="68">
        <v>125111.03</v>
      </c>
      <c r="I101" s="71" t="s">
        <v>76</v>
      </c>
      <c r="J101" s="68">
        <f>J100</f>
        <v>125111.03</v>
      </c>
      <c r="K101" s="128">
        <f>J101/G101</f>
        <v>1716.2006858710561</v>
      </c>
      <c r="L101" s="128">
        <f t="shared" si="8"/>
        <v>1</v>
      </c>
      <c r="M101" s="65"/>
    </row>
    <row r="102" spans="2:14" x14ac:dyDescent="0.25">
      <c r="F102" s="123"/>
    </row>
  </sheetData>
  <mergeCells count="11">
    <mergeCell ref="B43:F43"/>
    <mergeCell ref="B11:F11"/>
    <mergeCell ref="B42:F42"/>
    <mergeCell ref="B2:L2"/>
    <mergeCell ref="B4:L4"/>
    <mergeCell ref="B6:L6"/>
    <mergeCell ref="B41:F41"/>
    <mergeCell ref="B9:F9"/>
    <mergeCell ref="B40:F40"/>
    <mergeCell ref="B8:F8"/>
    <mergeCell ref="B10:F10"/>
  </mergeCells>
  <pageMargins left="0.7" right="0.7" top="0.75" bottom="0.75" header="0.3" footer="0.3"/>
  <pageSetup paperSize="9" scale="58" fitToHeight="0" orientation="landscape" horizontalDpi="4294967293" r:id="rId1"/>
  <rowBreaks count="2" manualBreakCount="2">
    <brk id="39" min="1" max="11" man="1"/>
    <brk id="91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60"/>
  <sheetViews>
    <sheetView topLeftCell="A27" zoomScaleNormal="100" workbookViewId="0">
      <selection activeCell="B63" sqref="B63"/>
    </sheetView>
  </sheetViews>
  <sheetFormatPr defaultRowHeight="15" x14ac:dyDescent="0.25"/>
  <cols>
    <col min="1" max="1" width="4.28515625" customWidth="1"/>
    <col min="2" max="2" width="81.85546875" bestFit="1" customWidth="1"/>
    <col min="3" max="6" width="25.28515625" customWidth="1"/>
    <col min="7" max="8" width="15.7109375" customWidth="1"/>
  </cols>
  <sheetData>
    <row r="1" spans="2:9" ht="18" x14ac:dyDescent="0.25">
      <c r="B1" s="3"/>
      <c r="C1" s="3"/>
      <c r="D1" s="3"/>
      <c r="E1" s="3"/>
      <c r="F1" s="4"/>
      <c r="G1" s="4"/>
      <c r="H1" s="4"/>
    </row>
    <row r="2" spans="2:9" ht="15.75" customHeight="1" x14ac:dyDescent="0.25">
      <c r="B2" s="146" t="s">
        <v>34</v>
      </c>
      <c r="C2" s="146"/>
      <c r="D2" s="146"/>
      <c r="E2" s="146"/>
      <c r="F2" s="146"/>
      <c r="G2" s="146"/>
      <c r="H2" s="146"/>
    </row>
    <row r="3" spans="2:9" ht="18" x14ac:dyDescent="0.25">
      <c r="B3" s="3"/>
      <c r="C3" s="3"/>
      <c r="D3" s="3"/>
      <c r="E3" s="3"/>
      <c r="F3" s="4"/>
      <c r="G3" s="4"/>
      <c r="H3" s="4"/>
    </row>
    <row r="4" spans="2:9" ht="33.75" customHeight="1" x14ac:dyDescent="0.25">
      <c r="B4" s="36" t="s">
        <v>4</v>
      </c>
      <c r="C4" s="50" t="s">
        <v>56</v>
      </c>
      <c r="D4" s="50" t="s">
        <v>72</v>
      </c>
      <c r="E4" s="50" t="s">
        <v>73</v>
      </c>
      <c r="F4" s="50" t="s">
        <v>74</v>
      </c>
      <c r="G4" s="36" t="s">
        <v>22</v>
      </c>
      <c r="H4" s="36" t="s">
        <v>44</v>
      </c>
    </row>
    <row r="5" spans="2:9" x14ac:dyDescent="0.25">
      <c r="B5" s="36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31</v>
      </c>
      <c r="H5" s="38" t="s">
        <v>32</v>
      </c>
    </row>
    <row r="6" spans="2:9" x14ac:dyDescent="0.25">
      <c r="B6" s="80" t="s">
        <v>154</v>
      </c>
      <c r="C6" s="81">
        <v>830117.24</v>
      </c>
      <c r="D6" s="81">
        <v>1932047.93</v>
      </c>
      <c r="E6" s="81"/>
      <c r="F6" s="81">
        <v>951418.7</v>
      </c>
      <c r="G6" s="79">
        <v>114.61</v>
      </c>
      <c r="H6" s="79">
        <v>49.24</v>
      </c>
      <c r="I6" s="65"/>
    </row>
    <row r="7" spans="2:9" x14ac:dyDescent="0.25">
      <c r="B7" s="76" t="s">
        <v>155</v>
      </c>
      <c r="C7" s="77">
        <v>69250.679999999993</v>
      </c>
      <c r="D7" s="77">
        <v>20377.5</v>
      </c>
      <c r="E7" s="77"/>
      <c r="F7" s="77">
        <v>49354.71</v>
      </c>
      <c r="G7" s="78">
        <v>71.27</v>
      </c>
      <c r="H7" s="78">
        <v>242.2</v>
      </c>
      <c r="I7" s="65"/>
    </row>
    <row r="8" spans="2:9" x14ac:dyDescent="0.25">
      <c r="B8" s="74" t="s">
        <v>156</v>
      </c>
      <c r="C8" s="75">
        <v>5161.3999999999996</v>
      </c>
      <c r="D8" s="75">
        <v>20377.5</v>
      </c>
      <c r="E8" s="75"/>
      <c r="F8" s="75">
        <v>49354.71</v>
      </c>
      <c r="G8" s="73">
        <v>956.23</v>
      </c>
      <c r="H8" s="73">
        <v>242.2</v>
      </c>
      <c r="I8" s="65"/>
    </row>
    <row r="9" spans="2:9" x14ac:dyDescent="0.25">
      <c r="B9" s="74" t="s">
        <v>157</v>
      </c>
      <c r="C9" s="75">
        <v>64089.279999999999</v>
      </c>
      <c r="D9" s="75" t="s">
        <v>81</v>
      </c>
      <c r="E9" s="75"/>
      <c r="F9" s="75" t="s">
        <v>81</v>
      </c>
      <c r="G9" s="73">
        <v>0</v>
      </c>
      <c r="H9" s="73">
        <v>0</v>
      </c>
      <c r="I9" s="65"/>
    </row>
    <row r="10" spans="2:9" x14ac:dyDescent="0.25">
      <c r="B10" s="76" t="s">
        <v>158</v>
      </c>
      <c r="C10" s="77">
        <v>222.36</v>
      </c>
      <c r="D10" s="77">
        <v>300.93</v>
      </c>
      <c r="E10" s="77"/>
      <c r="F10" s="77">
        <v>162</v>
      </c>
      <c r="G10" s="78">
        <v>72.849999999999994</v>
      </c>
      <c r="H10" s="78">
        <v>53.83</v>
      </c>
      <c r="I10" s="65"/>
    </row>
    <row r="11" spans="2:9" x14ac:dyDescent="0.25">
      <c r="B11" s="74" t="s">
        <v>159</v>
      </c>
      <c r="C11" s="75">
        <v>222.36</v>
      </c>
      <c r="D11" s="75" t="s">
        <v>81</v>
      </c>
      <c r="E11" s="75"/>
      <c r="F11" s="75" t="s">
        <v>81</v>
      </c>
      <c r="G11" s="73">
        <v>0</v>
      </c>
      <c r="H11" s="73">
        <v>0</v>
      </c>
      <c r="I11" s="65"/>
    </row>
    <row r="12" spans="2:9" x14ac:dyDescent="0.25">
      <c r="B12" s="74" t="s">
        <v>160</v>
      </c>
      <c r="C12" s="75">
        <v>222.36</v>
      </c>
      <c r="D12" s="75" t="s">
        <v>81</v>
      </c>
      <c r="E12" s="75"/>
      <c r="F12" s="75" t="s">
        <v>81</v>
      </c>
      <c r="G12" s="73">
        <v>0</v>
      </c>
      <c r="H12" s="73">
        <v>0</v>
      </c>
      <c r="I12" s="65"/>
    </row>
    <row r="13" spans="2:9" x14ac:dyDescent="0.25">
      <c r="B13" s="74" t="s">
        <v>161</v>
      </c>
      <c r="C13" s="75" t="s">
        <v>81</v>
      </c>
      <c r="D13" s="75">
        <v>300.93</v>
      </c>
      <c r="E13" s="75"/>
      <c r="F13" s="75">
        <v>162</v>
      </c>
      <c r="G13" s="73">
        <v>0</v>
      </c>
      <c r="H13" s="73">
        <v>53.83</v>
      </c>
      <c r="I13" s="65"/>
    </row>
    <row r="14" spans="2:9" x14ac:dyDescent="0.25">
      <c r="B14" s="76" t="s">
        <v>162</v>
      </c>
      <c r="C14" s="77">
        <v>4905</v>
      </c>
      <c r="D14" s="77">
        <v>3400</v>
      </c>
      <c r="E14" s="77"/>
      <c r="F14" s="77">
        <v>30</v>
      </c>
      <c r="G14" s="78">
        <v>0.61</v>
      </c>
      <c r="H14" s="78">
        <v>0.88</v>
      </c>
      <c r="I14" s="65"/>
    </row>
    <row r="15" spans="2:9" x14ac:dyDescent="0.25">
      <c r="B15" s="74" t="s">
        <v>163</v>
      </c>
      <c r="C15" s="75">
        <v>4905</v>
      </c>
      <c r="D15" s="75" t="s">
        <v>81</v>
      </c>
      <c r="E15" s="75"/>
      <c r="F15" s="75" t="s">
        <v>81</v>
      </c>
      <c r="G15" s="73">
        <v>0</v>
      </c>
      <c r="H15" s="73">
        <v>0</v>
      </c>
      <c r="I15" s="65"/>
    </row>
    <row r="16" spans="2:9" x14ac:dyDescent="0.25">
      <c r="B16" s="74" t="s">
        <v>164</v>
      </c>
      <c r="C16" s="75">
        <v>4905</v>
      </c>
      <c r="D16" s="75" t="s">
        <v>81</v>
      </c>
      <c r="E16" s="75"/>
      <c r="F16" s="75" t="s">
        <v>81</v>
      </c>
      <c r="G16" s="73">
        <v>0</v>
      </c>
      <c r="H16" s="73">
        <v>0</v>
      </c>
      <c r="I16" s="65"/>
    </row>
    <row r="17" spans="2:9" ht="15.75" customHeight="1" x14ac:dyDescent="0.25">
      <c r="B17" s="74" t="s">
        <v>165</v>
      </c>
      <c r="C17" s="75" t="s">
        <v>81</v>
      </c>
      <c r="D17" s="75">
        <v>3400</v>
      </c>
      <c r="E17" s="75"/>
      <c r="F17" s="75">
        <v>30</v>
      </c>
      <c r="G17" s="73">
        <v>0</v>
      </c>
      <c r="H17" s="73">
        <v>0.88</v>
      </c>
      <c r="I17" s="65"/>
    </row>
    <row r="18" spans="2:9" ht="15.75" customHeight="1" x14ac:dyDescent="0.25">
      <c r="B18" s="76" t="s">
        <v>166</v>
      </c>
      <c r="C18" s="77">
        <v>755198.7</v>
      </c>
      <c r="D18" s="77">
        <v>1905481.28</v>
      </c>
      <c r="E18" s="77"/>
      <c r="F18" s="77">
        <v>900829.49</v>
      </c>
      <c r="G18" s="78">
        <v>119.28</v>
      </c>
      <c r="H18" s="78">
        <v>47.28</v>
      </c>
      <c r="I18" s="65"/>
    </row>
    <row r="19" spans="2:9" x14ac:dyDescent="0.25">
      <c r="B19" s="74" t="s">
        <v>167</v>
      </c>
      <c r="C19" s="75" t="s">
        <v>81</v>
      </c>
      <c r="D19" s="75">
        <v>1691669.28</v>
      </c>
      <c r="E19" s="75"/>
      <c r="F19" s="75">
        <v>802824.56</v>
      </c>
      <c r="G19" s="73">
        <v>0</v>
      </c>
      <c r="H19" s="73">
        <v>47.46</v>
      </c>
      <c r="I19" s="65"/>
    </row>
    <row r="20" spans="2:9" x14ac:dyDescent="0.25">
      <c r="B20" s="74" t="s">
        <v>168</v>
      </c>
      <c r="C20" s="75" t="s">
        <v>81</v>
      </c>
      <c r="D20" s="75">
        <v>134247</v>
      </c>
      <c r="E20" s="75"/>
      <c r="F20" s="75">
        <v>85262.46</v>
      </c>
      <c r="G20" s="73">
        <v>0</v>
      </c>
      <c r="H20" s="73">
        <v>63.51</v>
      </c>
      <c r="I20" s="65"/>
    </row>
    <row r="21" spans="2:9" x14ac:dyDescent="0.25">
      <c r="B21" s="74" t="s">
        <v>169</v>
      </c>
      <c r="C21" s="75" t="s">
        <v>81</v>
      </c>
      <c r="D21" s="75">
        <v>60165</v>
      </c>
      <c r="E21" s="75"/>
      <c r="F21" s="75">
        <v>0</v>
      </c>
      <c r="G21" s="73">
        <v>0</v>
      </c>
      <c r="H21" s="73">
        <v>0</v>
      </c>
      <c r="I21" s="65"/>
    </row>
    <row r="22" spans="2:9" x14ac:dyDescent="0.25">
      <c r="B22" s="74" t="s">
        <v>170</v>
      </c>
      <c r="C22" s="75">
        <v>739283.88</v>
      </c>
      <c r="D22" s="75" t="s">
        <v>81</v>
      </c>
      <c r="E22" s="75"/>
      <c r="F22" s="75" t="s">
        <v>81</v>
      </c>
      <c r="G22" s="73">
        <v>0</v>
      </c>
      <c r="H22" s="73">
        <v>0</v>
      </c>
      <c r="I22" s="65"/>
    </row>
    <row r="23" spans="2:9" x14ac:dyDescent="0.25">
      <c r="B23" s="74" t="s">
        <v>171</v>
      </c>
      <c r="C23" s="75">
        <v>739283.88</v>
      </c>
      <c r="D23" s="75" t="s">
        <v>81</v>
      </c>
      <c r="E23" s="75"/>
      <c r="F23" s="75" t="s">
        <v>81</v>
      </c>
      <c r="G23" s="73">
        <v>0</v>
      </c>
      <c r="H23" s="73">
        <v>0</v>
      </c>
      <c r="I23" s="65"/>
    </row>
    <row r="24" spans="2:9" x14ac:dyDescent="0.25">
      <c r="B24" s="74" t="s">
        <v>172</v>
      </c>
      <c r="C24" s="75" t="s">
        <v>81</v>
      </c>
      <c r="D24" s="75">
        <v>19400</v>
      </c>
      <c r="E24" s="75"/>
      <c r="F24" s="75">
        <v>12742.47</v>
      </c>
      <c r="G24" s="73">
        <v>0</v>
      </c>
      <c r="H24" s="73">
        <v>65.680000000000007</v>
      </c>
      <c r="I24" s="65"/>
    </row>
    <row r="25" spans="2:9" x14ac:dyDescent="0.25">
      <c r="B25" s="74" t="s">
        <v>173</v>
      </c>
      <c r="C25" s="75">
        <v>15912.7</v>
      </c>
      <c r="D25" s="75" t="s">
        <v>81</v>
      </c>
      <c r="E25" s="75"/>
      <c r="F25" s="75" t="s">
        <v>81</v>
      </c>
      <c r="G25" s="73">
        <v>0</v>
      </c>
      <c r="H25" s="73">
        <v>0</v>
      </c>
      <c r="I25" s="65"/>
    </row>
    <row r="26" spans="2:9" x14ac:dyDescent="0.25">
      <c r="B26" s="74" t="s">
        <v>174</v>
      </c>
      <c r="C26" s="75">
        <v>15912.7</v>
      </c>
      <c r="D26" s="75" t="s">
        <v>81</v>
      </c>
      <c r="E26" s="75"/>
      <c r="F26" s="75" t="s">
        <v>81</v>
      </c>
      <c r="G26" s="73">
        <v>0</v>
      </c>
      <c r="H26" s="73">
        <v>0</v>
      </c>
      <c r="I26" s="65"/>
    </row>
    <row r="27" spans="2:9" x14ac:dyDescent="0.25">
      <c r="B27" s="74" t="s">
        <v>175</v>
      </c>
      <c r="C27" s="75">
        <v>2.12</v>
      </c>
      <c r="D27" s="75" t="s">
        <v>81</v>
      </c>
      <c r="E27" s="75"/>
      <c r="F27" s="75" t="s">
        <v>81</v>
      </c>
      <c r="G27" s="73">
        <v>0</v>
      </c>
      <c r="H27" s="73">
        <v>0</v>
      </c>
      <c r="I27" s="65"/>
    </row>
    <row r="28" spans="2:9" ht="15" customHeight="1" x14ac:dyDescent="0.25">
      <c r="B28" s="74" t="s">
        <v>176</v>
      </c>
      <c r="C28" s="75">
        <v>2.12</v>
      </c>
      <c r="D28" s="75" t="s">
        <v>81</v>
      </c>
      <c r="E28" s="75"/>
      <c r="F28" s="75" t="s">
        <v>81</v>
      </c>
      <c r="G28" s="73">
        <v>0</v>
      </c>
      <c r="H28" s="73">
        <v>0</v>
      </c>
      <c r="I28" s="65"/>
    </row>
    <row r="29" spans="2:9" x14ac:dyDescent="0.25">
      <c r="B29" s="76" t="s">
        <v>177</v>
      </c>
      <c r="C29" s="77">
        <v>540.5</v>
      </c>
      <c r="D29" s="77">
        <v>2488.2199999999998</v>
      </c>
      <c r="E29" s="77"/>
      <c r="F29" s="77">
        <v>1042.5</v>
      </c>
      <c r="G29" s="78">
        <v>192.88</v>
      </c>
      <c r="H29" s="78">
        <v>41.9</v>
      </c>
      <c r="I29" s="65"/>
    </row>
    <row r="30" spans="2:9" x14ac:dyDescent="0.25">
      <c r="B30" s="74" t="s">
        <v>178</v>
      </c>
      <c r="C30" s="75" t="s">
        <v>81</v>
      </c>
      <c r="D30" s="75">
        <v>2488.2199999999998</v>
      </c>
      <c r="E30" s="75"/>
      <c r="F30" s="75">
        <v>1042.5</v>
      </c>
      <c r="G30" s="73">
        <v>0</v>
      </c>
      <c r="H30" s="73">
        <v>41.9</v>
      </c>
      <c r="I30" s="65"/>
    </row>
    <row r="31" spans="2:9" x14ac:dyDescent="0.25">
      <c r="B31" s="74" t="s">
        <v>179</v>
      </c>
      <c r="C31" s="75">
        <v>540.5</v>
      </c>
      <c r="D31" s="75" t="s">
        <v>81</v>
      </c>
      <c r="E31" s="75"/>
      <c r="F31" s="75" t="s">
        <v>81</v>
      </c>
      <c r="G31" s="73">
        <v>0</v>
      </c>
      <c r="H31" s="73">
        <v>0</v>
      </c>
      <c r="I31" s="65"/>
    </row>
    <row r="32" spans="2:9" x14ac:dyDescent="0.25">
      <c r="B32" s="74" t="s">
        <v>180</v>
      </c>
      <c r="C32" s="75">
        <v>540.5</v>
      </c>
      <c r="D32" s="75" t="s">
        <v>81</v>
      </c>
      <c r="E32" s="75"/>
      <c r="F32" s="75" t="s">
        <v>81</v>
      </c>
      <c r="G32" s="73">
        <v>0</v>
      </c>
      <c r="H32" s="73">
        <v>0</v>
      </c>
      <c r="I32" s="65"/>
    </row>
    <row r="33" spans="2:9" x14ac:dyDescent="0.25">
      <c r="B33" s="65" t="s">
        <v>81</v>
      </c>
      <c r="C33" s="65" t="s">
        <v>81</v>
      </c>
      <c r="D33" s="65" t="s">
        <v>81</v>
      </c>
      <c r="E33" s="65"/>
      <c r="F33" s="65" t="s">
        <v>81</v>
      </c>
      <c r="G33" s="65" t="s">
        <v>81</v>
      </c>
      <c r="H33" s="65" t="s">
        <v>81</v>
      </c>
      <c r="I33" s="65"/>
    </row>
    <row r="34" spans="2:9" x14ac:dyDescent="0.25">
      <c r="B34" s="80" t="s">
        <v>181</v>
      </c>
      <c r="C34" s="81">
        <v>970101.7</v>
      </c>
      <c r="D34" s="81">
        <v>1820706.59</v>
      </c>
      <c r="E34" s="81"/>
      <c r="F34" s="81">
        <v>993255.53</v>
      </c>
      <c r="G34" s="79">
        <v>102.39</v>
      </c>
      <c r="H34" s="79">
        <v>54.55</v>
      </c>
      <c r="I34" s="65"/>
    </row>
    <row r="35" spans="2:9" x14ac:dyDescent="0.25">
      <c r="B35" s="76" t="s">
        <v>155</v>
      </c>
      <c r="C35" s="77">
        <v>76568.95</v>
      </c>
      <c r="D35" s="77">
        <v>20377.5</v>
      </c>
      <c r="E35" s="77"/>
      <c r="F35" s="77">
        <v>49726.74</v>
      </c>
      <c r="G35" s="78">
        <v>64.94</v>
      </c>
      <c r="H35" s="78">
        <v>244.03</v>
      </c>
      <c r="I35" s="65"/>
    </row>
    <row r="36" spans="2:9" x14ac:dyDescent="0.25">
      <c r="B36" s="74" t="s">
        <v>156</v>
      </c>
      <c r="C36" s="75">
        <v>4731.1400000000003</v>
      </c>
      <c r="D36" s="75">
        <v>20377.5</v>
      </c>
      <c r="E36" s="75"/>
      <c r="F36" s="75">
        <v>49726.74</v>
      </c>
      <c r="G36" s="73">
        <v>1051.05</v>
      </c>
      <c r="H36" s="73">
        <v>244.03</v>
      </c>
      <c r="I36" s="65"/>
    </row>
    <row r="37" spans="2:9" x14ac:dyDescent="0.25">
      <c r="B37" s="74" t="s">
        <v>157</v>
      </c>
      <c r="C37" s="75">
        <v>71837.81</v>
      </c>
      <c r="D37" s="75" t="s">
        <v>81</v>
      </c>
      <c r="E37" s="75"/>
      <c r="F37" s="75" t="s">
        <v>81</v>
      </c>
      <c r="G37" s="73">
        <v>0</v>
      </c>
      <c r="H37" s="73">
        <v>0</v>
      </c>
      <c r="I37" s="65"/>
    </row>
    <row r="38" spans="2:9" x14ac:dyDescent="0.25">
      <c r="B38" s="76" t="s">
        <v>158</v>
      </c>
      <c r="C38" s="77">
        <v>890.79</v>
      </c>
      <c r="D38" s="77">
        <v>1515</v>
      </c>
      <c r="E38" s="77"/>
      <c r="F38" s="77">
        <v>214.85</v>
      </c>
      <c r="G38" s="78">
        <v>24.12</v>
      </c>
      <c r="H38" s="78">
        <v>14.18</v>
      </c>
      <c r="I38" s="65"/>
    </row>
    <row r="39" spans="2:9" x14ac:dyDescent="0.25">
      <c r="B39" s="74" t="s">
        <v>159</v>
      </c>
      <c r="C39" s="75">
        <v>890.79</v>
      </c>
      <c r="D39" s="75" t="s">
        <v>81</v>
      </c>
      <c r="E39" s="75"/>
      <c r="F39" s="75" t="s">
        <v>81</v>
      </c>
      <c r="G39" s="73">
        <v>0</v>
      </c>
      <c r="H39" s="73">
        <v>0</v>
      </c>
      <c r="I39" s="65"/>
    </row>
    <row r="40" spans="2:9" x14ac:dyDescent="0.25">
      <c r="B40" s="74" t="s">
        <v>160</v>
      </c>
      <c r="C40" s="75">
        <v>890.79</v>
      </c>
      <c r="D40" s="75" t="s">
        <v>81</v>
      </c>
      <c r="E40" s="75"/>
      <c r="F40" s="75" t="s">
        <v>81</v>
      </c>
      <c r="G40" s="73">
        <v>0</v>
      </c>
      <c r="H40" s="73">
        <v>0</v>
      </c>
      <c r="I40" s="65"/>
    </row>
    <row r="41" spans="2:9" x14ac:dyDescent="0.25">
      <c r="B41" s="74" t="s">
        <v>161</v>
      </c>
      <c r="C41" s="75" t="s">
        <v>81</v>
      </c>
      <c r="D41" s="75">
        <v>1515</v>
      </c>
      <c r="E41" s="75"/>
      <c r="F41" s="75">
        <v>214.85</v>
      </c>
      <c r="G41" s="73">
        <v>0</v>
      </c>
      <c r="H41" s="73">
        <v>14.18</v>
      </c>
      <c r="I41" s="65"/>
    </row>
    <row r="42" spans="2:9" x14ac:dyDescent="0.25">
      <c r="B42" s="76" t="s">
        <v>162</v>
      </c>
      <c r="C42" s="77">
        <v>4905</v>
      </c>
      <c r="D42" s="77">
        <v>3400</v>
      </c>
      <c r="E42" s="77"/>
      <c r="F42" s="77" t="s">
        <v>81</v>
      </c>
      <c r="G42" s="78">
        <v>0</v>
      </c>
      <c r="H42" s="78">
        <v>0</v>
      </c>
      <c r="I42" s="65"/>
    </row>
    <row r="43" spans="2:9" x14ac:dyDescent="0.25">
      <c r="B43" s="74" t="s">
        <v>163</v>
      </c>
      <c r="C43" s="75">
        <v>4905</v>
      </c>
      <c r="D43" s="75" t="s">
        <v>81</v>
      </c>
      <c r="E43" s="75"/>
      <c r="F43" s="75" t="s">
        <v>81</v>
      </c>
      <c r="G43" s="73">
        <v>0</v>
      </c>
      <c r="H43" s="73">
        <v>0</v>
      </c>
      <c r="I43" s="65"/>
    </row>
    <row r="44" spans="2:9" x14ac:dyDescent="0.25">
      <c r="B44" s="74" t="s">
        <v>164</v>
      </c>
      <c r="C44" s="75">
        <v>4905</v>
      </c>
      <c r="D44" s="75" t="s">
        <v>81</v>
      </c>
      <c r="E44" s="75"/>
      <c r="F44" s="75" t="s">
        <v>81</v>
      </c>
      <c r="G44" s="73">
        <v>0</v>
      </c>
      <c r="H44" s="73">
        <v>0</v>
      </c>
      <c r="I44" s="65"/>
    </row>
    <row r="45" spans="2:9" x14ac:dyDescent="0.25">
      <c r="B45" s="74" t="s">
        <v>165</v>
      </c>
      <c r="C45" s="75" t="s">
        <v>81</v>
      </c>
      <c r="D45" s="75">
        <v>3400</v>
      </c>
      <c r="E45" s="75"/>
      <c r="F45" s="75" t="s">
        <v>81</v>
      </c>
      <c r="G45" s="73">
        <v>0</v>
      </c>
      <c r="H45" s="73">
        <v>0</v>
      </c>
      <c r="I45" s="65"/>
    </row>
    <row r="46" spans="2:9" x14ac:dyDescent="0.25">
      <c r="B46" s="76" t="s">
        <v>166</v>
      </c>
      <c r="C46" s="77">
        <v>885486.96</v>
      </c>
      <c r="D46" s="77">
        <v>1792914.09</v>
      </c>
      <c r="E46" s="77"/>
      <c r="F46" s="77">
        <v>942271.44</v>
      </c>
      <c r="G46" s="78">
        <v>106.41</v>
      </c>
      <c r="H46" s="78">
        <v>52.56</v>
      </c>
      <c r="I46" s="65"/>
    </row>
    <row r="47" spans="2:9" x14ac:dyDescent="0.25">
      <c r="B47" s="74" t="s">
        <v>167</v>
      </c>
      <c r="C47" s="75" t="s">
        <v>81</v>
      </c>
      <c r="D47" s="75">
        <v>1574888.97</v>
      </c>
      <c r="E47" s="75"/>
      <c r="F47" s="75">
        <v>809663.94</v>
      </c>
      <c r="G47" s="73">
        <v>0</v>
      </c>
      <c r="H47" s="73">
        <v>51.41</v>
      </c>
      <c r="I47" s="65"/>
    </row>
    <row r="48" spans="2:9" x14ac:dyDescent="0.25">
      <c r="B48" s="74" t="s">
        <v>168</v>
      </c>
      <c r="C48" s="75" t="s">
        <v>81</v>
      </c>
      <c r="D48" s="75">
        <v>134247</v>
      </c>
      <c r="E48" s="75"/>
      <c r="F48" s="75">
        <v>79391.33</v>
      </c>
      <c r="G48" s="73">
        <v>0</v>
      </c>
      <c r="H48" s="73">
        <v>59.14</v>
      </c>
      <c r="I48" s="65"/>
    </row>
    <row r="49" spans="2:9" x14ac:dyDescent="0.25">
      <c r="B49" s="74" t="s">
        <v>169</v>
      </c>
      <c r="C49" s="75" t="s">
        <v>81</v>
      </c>
      <c r="D49" s="75">
        <v>64378.12</v>
      </c>
      <c r="E49" s="75"/>
      <c r="F49" s="75">
        <v>38722.15</v>
      </c>
      <c r="G49" s="73">
        <v>0</v>
      </c>
      <c r="H49" s="73">
        <v>60.15</v>
      </c>
      <c r="I49" s="65"/>
    </row>
    <row r="50" spans="2:9" x14ac:dyDescent="0.25">
      <c r="B50" s="74" t="s">
        <v>170</v>
      </c>
      <c r="C50" s="75">
        <v>857631.03</v>
      </c>
      <c r="D50" s="75" t="s">
        <v>81</v>
      </c>
      <c r="E50" s="75"/>
      <c r="F50" s="75" t="s">
        <v>81</v>
      </c>
      <c r="G50" s="73">
        <v>0</v>
      </c>
      <c r="H50" s="73">
        <v>0</v>
      </c>
      <c r="I50" s="65"/>
    </row>
    <row r="51" spans="2:9" x14ac:dyDescent="0.25">
      <c r="B51" s="74" t="s">
        <v>171</v>
      </c>
      <c r="C51" s="75">
        <v>857631.03</v>
      </c>
      <c r="D51" s="75" t="s">
        <v>81</v>
      </c>
      <c r="E51" s="75"/>
      <c r="F51" s="75" t="s">
        <v>81</v>
      </c>
      <c r="G51" s="73">
        <v>0</v>
      </c>
      <c r="H51" s="73">
        <v>0</v>
      </c>
      <c r="I51" s="65"/>
    </row>
    <row r="52" spans="2:9" x14ac:dyDescent="0.25">
      <c r="B52" s="74" t="s">
        <v>172</v>
      </c>
      <c r="C52" s="75" t="s">
        <v>81</v>
      </c>
      <c r="D52" s="75">
        <v>19400</v>
      </c>
      <c r="E52" s="75"/>
      <c r="F52" s="75">
        <v>14494.02</v>
      </c>
      <c r="G52" s="73">
        <v>0</v>
      </c>
      <c r="H52" s="73">
        <v>74.709999999999994</v>
      </c>
      <c r="I52" s="65"/>
    </row>
    <row r="53" spans="2:9" x14ac:dyDescent="0.25">
      <c r="B53" s="74" t="s">
        <v>173</v>
      </c>
      <c r="C53" s="75">
        <v>23225.17</v>
      </c>
      <c r="D53" s="75" t="s">
        <v>81</v>
      </c>
      <c r="E53" s="75"/>
      <c r="F53" s="75" t="s">
        <v>81</v>
      </c>
      <c r="G53" s="73">
        <v>0</v>
      </c>
      <c r="H53" s="73">
        <v>0</v>
      </c>
      <c r="I53" s="65"/>
    </row>
    <row r="54" spans="2:9" x14ac:dyDescent="0.25">
      <c r="B54" s="74" t="s">
        <v>174</v>
      </c>
      <c r="C54" s="75">
        <v>23225.17</v>
      </c>
      <c r="D54" s="75" t="s">
        <v>81</v>
      </c>
      <c r="E54" s="75"/>
      <c r="F54" s="75" t="s">
        <v>81</v>
      </c>
      <c r="G54" s="73">
        <v>0</v>
      </c>
      <c r="H54" s="73">
        <v>0</v>
      </c>
      <c r="I54" s="65"/>
    </row>
    <row r="55" spans="2:9" x14ac:dyDescent="0.25">
      <c r="B55" s="74" t="s">
        <v>175</v>
      </c>
      <c r="C55" s="75">
        <v>4630.76</v>
      </c>
      <c r="D55" s="75" t="s">
        <v>81</v>
      </c>
      <c r="E55" s="75"/>
      <c r="F55" s="75" t="s">
        <v>81</v>
      </c>
      <c r="G55" s="73">
        <v>0</v>
      </c>
      <c r="H55" s="73">
        <v>0</v>
      </c>
      <c r="I55" s="65"/>
    </row>
    <row r="56" spans="2:9" x14ac:dyDescent="0.25">
      <c r="B56" s="74" t="s">
        <v>176</v>
      </c>
      <c r="C56" s="75">
        <v>4630.76</v>
      </c>
      <c r="D56" s="75" t="s">
        <v>81</v>
      </c>
      <c r="E56" s="75"/>
      <c r="F56" s="75" t="s">
        <v>81</v>
      </c>
      <c r="G56" s="73">
        <v>0</v>
      </c>
      <c r="H56" s="73">
        <v>0</v>
      </c>
      <c r="I56" s="65"/>
    </row>
    <row r="57" spans="2:9" x14ac:dyDescent="0.25">
      <c r="B57" s="76" t="s">
        <v>177</v>
      </c>
      <c r="C57" s="77">
        <v>2250</v>
      </c>
      <c r="D57" s="77">
        <v>2500</v>
      </c>
      <c r="E57" s="77"/>
      <c r="F57" s="77">
        <v>1042.5</v>
      </c>
      <c r="G57" s="78">
        <v>46.33</v>
      </c>
      <c r="H57" s="78">
        <v>41.7</v>
      </c>
      <c r="I57" s="65"/>
    </row>
    <row r="58" spans="2:9" x14ac:dyDescent="0.25">
      <c r="B58" s="74" t="s">
        <v>178</v>
      </c>
      <c r="C58" s="75" t="s">
        <v>81</v>
      </c>
      <c r="D58" s="75">
        <v>2500</v>
      </c>
      <c r="E58" s="75"/>
      <c r="F58" s="75">
        <v>1042.5</v>
      </c>
      <c r="G58" s="73">
        <v>0</v>
      </c>
      <c r="H58" s="73">
        <v>41.7</v>
      </c>
      <c r="I58" s="65"/>
    </row>
    <row r="59" spans="2:9" x14ac:dyDescent="0.25">
      <c r="B59" s="74" t="s">
        <v>179</v>
      </c>
      <c r="C59" s="75">
        <v>2250</v>
      </c>
      <c r="D59" s="75" t="s">
        <v>81</v>
      </c>
      <c r="E59" s="75"/>
      <c r="F59" s="75" t="s">
        <v>81</v>
      </c>
      <c r="G59" s="73">
        <v>0</v>
      </c>
      <c r="H59" s="73">
        <v>0</v>
      </c>
      <c r="I59" s="65"/>
    </row>
    <row r="60" spans="2:9" x14ac:dyDescent="0.25">
      <c r="B60" s="74" t="s">
        <v>180</v>
      </c>
      <c r="C60" s="75">
        <v>2250</v>
      </c>
      <c r="D60" s="75" t="s">
        <v>81</v>
      </c>
      <c r="E60" s="75"/>
      <c r="F60" s="75" t="s">
        <v>81</v>
      </c>
      <c r="G60" s="73">
        <v>0</v>
      </c>
      <c r="H60" s="73">
        <v>0</v>
      </c>
      <c r="I60" s="65"/>
    </row>
  </sheetData>
  <mergeCells count="1">
    <mergeCell ref="B2:H2"/>
  </mergeCells>
  <pageMargins left="0.7" right="0.7" top="0.75" bottom="0.75" header="0.3" footer="0.3"/>
  <pageSetup paperSize="9" scale="54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9"/>
  <sheetViews>
    <sheetView zoomScaleNormal="100" workbookViewId="0">
      <selection activeCell="B19" sqref="B19"/>
    </sheetView>
  </sheetViews>
  <sheetFormatPr defaultRowHeight="15" x14ac:dyDescent="0.25"/>
  <cols>
    <col min="1" max="1" width="2.7109375" customWidth="1"/>
    <col min="2" max="2" width="70.28515625" bestFit="1" customWidth="1"/>
    <col min="3" max="6" width="25.28515625" customWidth="1"/>
    <col min="7" max="8" width="15.7109375" customWidth="1"/>
  </cols>
  <sheetData>
    <row r="1" spans="2:9" ht="18" x14ac:dyDescent="0.25">
      <c r="B1" s="3"/>
      <c r="C1" s="3"/>
      <c r="D1" s="3"/>
      <c r="E1" s="3"/>
      <c r="F1" s="4"/>
      <c r="G1" s="4"/>
      <c r="H1" s="4"/>
    </row>
    <row r="2" spans="2:9" ht="15.75" customHeight="1" x14ac:dyDescent="0.25">
      <c r="B2" s="146" t="s">
        <v>35</v>
      </c>
      <c r="C2" s="146"/>
      <c r="D2" s="146"/>
      <c r="E2" s="146"/>
      <c r="F2" s="146"/>
      <c r="G2" s="146"/>
      <c r="H2" s="146"/>
    </row>
    <row r="3" spans="2:9" ht="18" x14ac:dyDescent="0.25">
      <c r="B3" s="3"/>
      <c r="C3" s="3"/>
      <c r="D3" s="3"/>
      <c r="E3" s="3"/>
      <c r="F3" s="4"/>
      <c r="G3" s="4"/>
      <c r="H3" s="4"/>
    </row>
    <row r="4" spans="2:9" ht="25.5" x14ac:dyDescent="0.25">
      <c r="B4" s="36" t="s">
        <v>4</v>
      </c>
      <c r="C4" s="50" t="s">
        <v>56</v>
      </c>
      <c r="D4" s="50" t="s">
        <v>72</v>
      </c>
      <c r="E4" s="50" t="s">
        <v>73</v>
      </c>
      <c r="F4" s="50" t="s">
        <v>74</v>
      </c>
      <c r="G4" s="36" t="s">
        <v>22</v>
      </c>
      <c r="H4" s="36" t="s">
        <v>44</v>
      </c>
    </row>
    <row r="5" spans="2:9" x14ac:dyDescent="0.25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31</v>
      </c>
      <c r="H5" s="38" t="s">
        <v>32</v>
      </c>
    </row>
    <row r="6" spans="2:9" ht="15.75" customHeight="1" x14ac:dyDescent="0.25">
      <c r="B6" s="89" t="s">
        <v>182</v>
      </c>
      <c r="C6" s="90">
        <v>970101.7</v>
      </c>
      <c r="D6" s="90">
        <v>1820706.59</v>
      </c>
      <c r="E6" s="119" t="s">
        <v>76</v>
      </c>
      <c r="F6" s="90">
        <v>993255.53</v>
      </c>
      <c r="G6" s="85">
        <v>102.39</v>
      </c>
      <c r="H6" s="85">
        <v>54.55</v>
      </c>
      <c r="I6" s="65"/>
    </row>
    <row r="7" spans="2:9" ht="15.75" customHeight="1" x14ac:dyDescent="0.25">
      <c r="B7" s="86" t="s">
        <v>183</v>
      </c>
      <c r="C7" s="87">
        <v>970101.7</v>
      </c>
      <c r="D7" s="87">
        <v>1820706.59</v>
      </c>
      <c r="E7" s="120" t="s">
        <v>76</v>
      </c>
      <c r="F7" s="87">
        <v>993255.53</v>
      </c>
      <c r="G7" s="88">
        <v>102.39</v>
      </c>
      <c r="H7" s="88">
        <v>54.55</v>
      </c>
      <c r="I7" s="65"/>
    </row>
    <row r="8" spans="2:9" x14ac:dyDescent="0.25">
      <c r="B8" s="83" t="s">
        <v>184</v>
      </c>
      <c r="C8" s="84">
        <v>965370.56</v>
      </c>
      <c r="D8" s="84">
        <v>1800329.09</v>
      </c>
      <c r="E8" s="121" t="s">
        <v>76</v>
      </c>
      <c r="F8" s="84">
        <v>943528.79</v>
      </c>
      <c r="G8" s="82">
        <v>97.74</v>
      </c>
      <c r="H8" s="82">
        <v>52.41</v>
      </c>
      <c r="I8" s="65"/>
    </row>
    <row r="9" spans="2:9" x14ac:dyDescent="0.25">
      <c r="B9" s="83" t="s">
        <v>185</v>
      </c>
      <c r="C9" s="84">
        <v>4731.1400000000003</v>
      </c>
      <c r="D9" s="84">
        <v>20377.5</v>
      </c>
      <c r="E9" s="121" t="s">
        <v>76</v>
      </c>
      <c r="F9" s="84">
        <v>49726.74</v>
      </c>
      <c r="G9" s="82">
        <v>1051.05</v>
      </c>
      <c r="H9" s="82">
        <v>244.03</v>
      </c>
      <c r="I9" s="65"/>
    </row>
  </sheetData>
  <mergeCells count="1">
    <mergeCell ref="B2:H2"/>
  </mergeCells>
  <pageMargins left="0.7" right="0.7" top="0.75" bottom="0.75" header="0.3" footer="0.3"/>
  <pageSetup paperSize="9" scale="63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zoomScaleNormal="100" workbookViewId="0">
      <selection activeCell="G7" sqref="G7:J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46" t="s">
        <v>8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46" t="s">
        <v>47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</row>
    <row r="5" spans="2:12" ht="15.75" customHeight="1" x14ac:dyDescent="0.25">
      <c r="B5" s="146" t="s">
        <v>36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65" t="s">
        <v>4</v>
      </c>
      <c r="C7" s="166"/>
      <c r="D7" s="166"/>
      <c r="E7" s="166"/>
      <c r="F7" s="167"/>
      <c r="G7" s="50" t="s">
        <v>56</v>
      </c>
      <c r="H7" s="50" t="s">
        <v>72</v>
      </c>
      <c r="I7" s="50" t="s">
        <v>73</v>
      </c>
      <c r="J7" s="50" t="s">
        <v>74</v>
      </c>
      <c r="K7" s="39" t="s">
        <v>22</v>
      </c>
      <c r="L7" s="39" t="s">
        <v>44</v>
      </c>
    </row>
    <row r="8" spans="2:12" x14ac:dyDescent="0.25">
      <c r="B8" s="165">
        <v>1</v>
      </c>
      <c r="C8" s="166"/>
      <c r="D8" s="166"/>
      <c r="E8" s="166"/>
      <c r="F8" s="167"/>
      <c r="G8" s="40">
        <v>2</v>
      </c>
      <c r="H8" s="40">
        <v>3</v>
      </c>
      <c r="I8" s="40">
        <v>4</v>
      </c>
      <c r="J8" s="40">
        <v>5</v>
      </c>
      <c r="K8" s="40" t="s">
        <v>31</v>
      </c>
      <c r="L8" s="40" t="s">
        <v>32</v>
      </c>
    </row>
    <row r="9" spans="2:12" ht="25.5" x14ac:dyDescent="0.25">
      <c r="B9" s="10">
        <v>8</v>
      </c>
      <c r="C9" s="10"/>
      <c r="D9" s="10"/>
      <c r="E9" s="10"/>
      <c r="F9" s="10" t="s">
        <v>5</v>
      </c>
      <c r="G9" s="8"/>
      <c r="H9" s="8"/>
      <c r="I9" s="8"/>
      <c r="J9" s="29"/>
      <c r="K9" s="29"/>
      <c r="L9" s="29"/>
    </row>
    <row r="10" spans="2:12" x14ac:dyDescent="0.25">
      <c r="B10" s="10"/>
      <c r="C10" s="14">
        <v>84</v>
      </c>
      <c r="D10" s="14"/>
      <c r="E10" s="14"/>
      <c r="F10" s="14" t="s">
        <v>10</v>
      </c>
      <c r="G10" s="8"/>
      <c r="H10" s="8"/>
      <c r="I10" s="8"/>
      <c r="J10" s="29"/>
      <c r="K10" s="29"/>
      <c r="L10" s="29"/>
    </row>
    <row r="11" spans="2:12" ht="51" x14ac:dyDescent="0.25">
      <c r="B11" s="11"/>
      <c r="C11" s="11"/>
      <c r="D11" s="11">
        <v>841</v>
      </c>
      <c r="E11" s="11"/>
      <c r="F11" s="24" t="s">
        <v>37</v>
      </c>
      <c r="G11" s="8"/>
      <c r="H11" s="8"/>
      <c r="I11" s="8"/>
      <c r="J11" s="29"/>
      <c r="K11" s="29"/>
      <c r="L11" s="29"/>
    </row>
    <row r="12" spans="2:12" ht="25.5" x14ac:dyDescent="0.25">
      <c r="B12" s="11"/>
      <c r="C12" s="11"/>
      <c r="D12" s="11"/>
      <c r="E12" s="11">
        <v>8413</v>
      </c>
      <c r="F12" s="24" t="s">
        <v>38</v>
      </c>
      <c r="G12" s="8"/>
      <c r="H12" s="8"/>
      <c r="I12" s="8"/>
      <c r="J12" s="29"/>
      <c r="K12" s="29"/>
      <c r="L12" s="29"/>
    </row>
    <row r="13" spans="2:12" x14ac:dyDescent="0.25">
      <c r="B13" s="11"/>
      <c r="C13" s="11"/>
      <c r="D13" s="11"/>
      <c r="E13" s="12" t="s">
        <v>17</v>
      </c>
      <c r="F13" s="16"/>
      <c r="G13" s="8"/>
      <c r="H13" s="8"/>
      <c r="I13" s="8"/>
      <c r="J13" s="29"/>
      <c r="K13" s="29"/>
      <c r="L13" s="29"/>
    </row>
    <row r="14" spans="2:12" ht="25.5" x14ac:dyDescent="0.25">
      <c r="B14" s="13">
        <v>5</v>
      </c>
      <c r="C14" s="13"/>
      <c r="D14" s="13"/>
      <c r="E14" s="13"/>
      <c r="F14" s="17" t="s">
        <v>6</v>
      </c>
      <c r="G14" s="8"/>
      <c r="H14" s="8"/>
      <c r="I14" s="8"/>
      <c r="J14" s="29"/>
      <c r="K14" s="29"/>
      <c r="L14" s="29"/>
    </row>
    <row r="15" spans="2:12" ht="25.5" x14ac:dyDescent="0.25">
      <c r="B15" s="14"/>
      <c r="C15" s="14">
        <v>54</v>
      </c>
      <c r="D15" s="14"/>
      <c r="E15" s="14"/>
      <c r="F15" s="18" t="s">
        <v>11</v>
      </c>
      <c r="G15" s="8"/>
      <c r="H15" s="8"/>
      <c r="I15" s="9"/>
      <c r="J15" s="29"/>
      <c r="K15" s="29"/>
      <c r="L15" s="29"/>
    </row>
    <row r="16" spans="2:12" ht="63.75" x14ac:dyDescent="0.25">
      <c r="B16" s="14"/>
      <c r="C16" s="14"/>
      <c r="D16" s="14">
        <v>541</v>
      </c>
      <c r="E16" s="24"/>
      <c r="F16" s="24" t="s">
        <v>39</v>
      </c>
      <c r="G16" s="8"/>
      <c r="H16" s="8"/>
      <c r="I16" s="9"/>
      <c r="J16" s="29"/>
      <c r="K16" s="29"/>
      <c r="L16" s="29"/>
    </row>
    <row r="17" spans="2:12" ht="38.25" x14ac:dyDescent="0.25">
      <c r="B17" s="14"/>
      <c r="C17" s="14"/>
      <c r="D17" s="14"/>
      <c r="E17" s="24">
        <v>5413</v>
      </c>
      <c r="F17" s="24" t="s">
        <v>40</v>
      </c>
      <c r="G17" s="8"/>
      <c r="H17" s="8"/>
      <c r="I17" s="9"/>
      <c r="J17" s="29"/>
      <c r="K17" s="29"/>
      <c r="L17" s="29"/>
    </row>
    <row r="18" spans="2:12" x14ac:dyDescent="0.25">
      <c r="B18" s="15"/>
      <c r="C18" s="13"/>
      <c r="D18" s="13"/>
      <c r="E18" s="13"/>
      <c r="F18" s="17" t="s">
        <v>17</v>
      </c>
      <c r="G18" s="8"/>
      <c r="H18" s="8"/>
      <c r="I18" s="8"/>
      <c r="J18" s="29"/>
      <c r="K18" s="29"/>
      <c r="L18" s="29"/>
    </row>
    <row r="20" spans="2:12" x14ac:dyDescent="0.25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2:12" x14ac:dyDescent="0.25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spans="2:12" x14ac:dyDescent="0.25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8"/>
  <sheetViews>
    <sheetView zoomScaleNormal="100" workbookViewId="0">
      <selection activeCell="C4" sqref="C4:F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46" t="s">
        <v>41</v>
      </c>
      <c r="C2" s="146"/>
      <c r="D2" s="146"/>
      <c r="E2" s="146"/>
      <c r="F2" s="146"/>
      <c r="G2" s="146"/>
      <c r="H2" s="146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36" t="s">
        <v>4</v>
      </c>
      <c r="C4" s="50" t="s">
        <v>56</v>
      </c>
      <c r="D4" s="50" t="s">
        <v>72</v>
      </c>
      <c r="E4" s="50" t="s">
        <v>73</v>
      </c>
      <c r="F4" s="50" t="s">
        <v>74</v>
      </c>
      <c r="G4" s="36" t="s">
        <v>22</v>
      </c>
      <c r="H4" s="36" t="s">
        <v>44</v>
      </c>
    </row>
    <row r="5" spans="2:8" x14ac:dyDescent="0.25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 t="s">
        <v>31</v>
      </c>
      <c r="H5" s="36" t="s">
        <v>32</v>
      </c>
    </row>
    <row r="6" spans="2:8" x14ac:dyDescent="0.25">
      <c r="B6" s="10" t="s">
        <v>42</v>
      </c>
      <c r="C6" s="8"/>
      <c r="D6" s="8"/>
      <c r="E6" s="9"/>
      <c r="F6" s="29"/>
      <c r="G6" s="29"/>
      <c r="H6" s="29"/>
    </row>
    <row r="7" spans="2:8" x14ac:dyDescent="0.25">
      <c r="B7" s="10" t="s">
        <v>14</v>
      </c>
      <c r="C7" s="8"/>
      <c r="D7" s="8"/>
      <c r="E7" s="8"/>
      <c r="F7" s="29"/>
      <c r="G7" s="29"/>
      <c r="H7" s="29"/>
    </row>
    <row r="8" spans="2:8" x14ac:dyDescent="0.25">
      <c r="B8" s="21" t="s">
        <v>15</v>
      </c>
      <c r="C8" s="8"/>
      <c r="D8" s="8"/>
      <c r="E8" s="8"/>
      <c r="F8" s="29"/>
      <c r="G8" s="29"/>
      <c r="H8" s="29"/>
    </row>
    <row r="9" spans="2:8" x14ac:dyDescent="0.25">
      <c r="B9" s="22" t="s">
        <v>16</v>
      </c>
      <c r="C9" s="8"/>
      <c r="D9" s="8"/>
      <c r="E9" s="8"/>
      <c r="F9" s="29"/>
      <c r="G9" s="29"/>
      <c r="H9" s="29"/>
    </row>
    <row r="10" spans="2:8" x14ac:dyDescent="0.25">
      <c r="B10" s="22" t="s">
        <v>17</v>
      </c>
      <c r="C10" s="8"/>
      <c r="D10" s="8"/>
      <c r="E10" s="8"/>
      <c r="F10" s="29"/>
      <c r="G10" s="29"/>
      <c r="H10" s="29"/>
    </row>
    <row r="11" spans="2:8" x14ac:dyDescent="0.25">
      <c r="B11" s="10" t="s">
        <v>18</v>
      </c>
      <c r="C11" s="8"/>
      <c r="D11" s="8"/>
      <c r="E11" s="9"/>
      <c r="F11" s="29"/>
      <c r="G11" s="29"/>
      <c r="H11" s="29"/>
    </row>
    <row r="12" spans="2:8" x14ac:dyDescent="0.25">
      <c r="B12" s="23" t="s">
        <v>19</v>
      </c>
      <c r="C12" s="8"/>
      <c r="D12" s="8"/>
      <c r="E12" s="9"/>
      <c r="F12" s="29"/>
      <c r="G12" s="29"/>
      <c r="H12" s="29"/>
    </row>
    <row r="13" spans="2:8" x14ac:dyDescent="0.25">
      <c r="B13" s="10" t="s">
        <v>20</v>
      </c>
      <c r="C13" s="8"/>
      <c r="D13" s="8"/>
      <c r="E13" s="9"/>
      <c r="F13" s="29"/>
      <c r="G13" s="29"/>
      <c r="H13" s="29"/>
    </row>
    <row r="14" spans="2:8" x14ac:dyDescent="0.25">
      <c r="B14" s="23" t="s">
        <v>21</v>
      </c>
      <c r="C14" s="8"/>
      <c r="D14" s="8"/>
      <c r="E14" s="9"/>
      <c r="F14" s="29"/>
      <c r="G14" s="29"/>
      <c r="H14" s="29"/>
    </row>
    <row r="15" spans="2:8" x14ac:dyDescent="0.25">
      <c r="B15" s="14" t="s">
        <v>12</v>
      </c>
      <c r="C15" s="8"/>
      <c r="D15" s="8"/>
      <c r="E15" s="9"/>
      <c r="F15" s="29"/>
      <c r="G15" s="29"/>
      <c r="H15" s="29"/>
    </row>
    <row r="16" spans="2:8" x14ac:dyDescent="0.25">
      <c r="B16" s="23"/>
      <c r="C16" s="8"/>
      <c r="D16" s="8"/>
      <c r="E16" s="9"/>
      <c r="F16" s="29"/>
      <c r="G16" s="29"/>
      <c r="H16" s="29"/>
    </row>
    <row r="17" spans="2:8" ht="15.75" customHeight="1" x14ac:dyDescent="0.25">
      <c r="B17" s="10" t="s">
        <v>43</v>
      </c>
      <c r="C17" s="8"/>
      <c r="D17" s="8"/>
      <c r="E17" s="9"/>
      <c r="F17" s="29"/>
      <c r="G17" s="29"/>
      <c r="H17" s="29"/>
    </row>
    <row r="18" spans="2:8" ht="15.75" customHeight="1" x14ac:dyDescent="0.25">
      <c r="B18" s="10" t="s">
        <v>14</v>
      </c>
      <c r="C18" s="8"/>
      <c r="D18" s="8"/>
      <c r="E18" s="8"/>
      <c r="F18" s="29"/>
      <c r="G18" s="29"/>
      <c r="H18" s="29"/>
    </row>
    <row r="19" spans="2:8" x14ac:dyDescent="0.25">
      <c r="B19" s="21" t="s">
        <v>15</v>
      </c>
      <c r="C19" s="8"/>
      <c r="D19" s="8"/>
      <c r="E19" s="8"/>
      <c r="F19" s="29"/>
      <c r="G19" s="29"/>
      <c r="H19" s="29"/>
    </row>
    <row r="20" spans="2:8" x14ac:dyDescent="0.25">
      <c r="B20" s="22" t="s">
        <v>16</v>
      </c>
      <c r="C20" s="8"/>
      <c r="D20" s="8"/>
      <c r="E20" s="8"/>
      <c r="F20" s="29"/>
      <c r="G20" s="29"/>
      <c r="H20" s="29"/>
    </row>
    <row r="21" spans="2:8" x14ac:dyDescent="0.25">
      <c r="B21" s="22" t="s">
        <v>17</v>
      </c>
      <c r="C21" s="8"/>
      <c r="D21" s="8"/>
      <c r="E21" s="8"/>
      <c r="F21" s="29"/>
      <c r="G21" s="29"/>
      <c r="H21" s="29"/>
    </row>
    <row r="22" spans="2:8" x14ac:dyDescent="0.25">
      <c r="B22" s="10" t="s">
        <v>18</v>
      </c>
      <c r="C22" s="8"/>
      <c r="D22" s="8"/>
      <c r="E22" s="9"/>
      <c r="F22" s="29"/>
      <c r="G22" s="29"/>
      <c r="H22" s="29"/>
    </row>
    <row r="23" spans="2:8" x14ac:dyDescent="0.25">
      <c r="B23" s="23" t="s">
        <v>19</v>
      </c>
      <c r="C23" s="8"/>
      <c r="D23" s="8"/>
      <c r="E23" s="9"/>
      <c r="F23" s="29"/>
      <c r="G23" s="29"/>
      <c r="H23" s="29"/>
    </row>
    <row r="24" spans="2:8" x14ac:dyDescent="0.25">
      <c r="B24" s="10" t="s">
        <v>20</v>
      </c>
      <c r="C24" s="8"/>
      <c r="D24" s="8"/>
      <c r="E24" s="9"/>
      <c r="F24" s="29"/>
      <c r="G24" s="29"/>
      <c r="H24" s="29"/>
    </row>
    <row r="25" spans="2:8" x14ac:dyDescent="0.25">
      <c r="B25" s="23" t="s">
        <v>21</v>
      </c>
      <c r="C25" s="8"/>
      <c r="D25" s="8"/>
      <c r="E25" s="9"/>
      <c r="F25" s="29"/>
      <c r="G25" s="29"/>
      <c r="H25" s="29"/>
    </row>
    <row r="26" spans="2:8" x14ac:dyDescent="0.25">
      <c r="B26" s="14" t="s">
        <v>12</v>
      </c>
      <c r="C26" s="8"/>
      <c r="D26" s="8"/>
      <c r="E26" s="9"/>
      <c r="F26" s="29"/>
      <c r="G26" s="29"/>
      <c r="H26" s="29"/>
    </row>
    <row r="28" spans="2:8" x14ac:dyDescent="0.25">
      <c r="B28" s="43"/>
      <c r="C28" s="43"/>
      <c r="D28" s="43"/>
      <c r="E28" s="43"/>
      <c r="F28" s="43"/>
      <c r="G28" s="43"/>
      <c r="H28" s="43"/>
    </row>
  </sheetData>
  <mergeCells count="1">
    <mergeCell ref="B2:H2"/>
  </mergeCells>
  <pageMargins left="0.7" right="0.7" top="0.75" bottom="0.75" header="0.3" footer="0.3"/>
  <pageSetup paperSize="9" scale="73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55"/>
  <sheetViews>
    <sheetView topLeftCell="A35" zoomScaleNormal="100" workbookViewId="0">
      <selection activeCell="E35" sqref="E35"/>
    </sheetView>
  </sheetViews>
  <sheetFormatPr defaultRowHeight="15" x14ac:dyDescent="0.25"/>
  <cols>
    <col min="1" max="1" width="6.140625" customWidth="1"/>
    <col min="2" max="2" width="2" customWidth="1"/>
    <col min="3" max="3" width="8.42578125" bestFit="1" customWidth="1"/>
    <col min="4" max="4" width="25.42578125" customWidth="1"/>
    <col min="5" max="5" width="51.85546875" customWidth="1"/>
    <col min="6" max="8" width="24.28515625" customWidth="1"/>
    <col min="9" max="9" width="15.7109375" customWidth="1"/>
    <col min="10" max="10" width="24.28515625" customWidth="1"/>
  </cols>
  <sheetData>
    <row r="1" spans="1:10" ht="18" x14ac:dyDescent="0.25">
      <c r="B1" s="3"/>
      <c r="C1" s="3"/>
      <c r="D1" s="3"/>
      <c r="E1" s="3"/>
      <c r="F1" s="3"/>
      <c r="G1" s="3"/>
      <c r="H1" s="3"/>
      <c r="I1" s="4"/>
      <c r="J1" s="4"/>
    </row>
    <row r="2" spans="1:10" ht="18" customHeight="1" x14ac:dyDescent="0.25">
      <c r="B2" s="146" t="s">
        <v>7</v>
      </c>
      <c r="C2" s="146"/>
      <c r="D2" s="146"/>
      <c r="E2" s="146"/>
      <c r="F2" s="146"/>
      <c r="G2" s="146"/>
      <c r="H2" s="146"/>
      <c r="I2" s="146"/>
      <c r="J2" s="25"/>
    </row>
    <row r="3" spans="1:10" ht="18" x14ac:dyDescent="0.25">
      <c r="B3" s="3"/>
      <c r="C3" s="3"/>
      <c r="D3" s="3"/>
      <c r="E3" s="3"/>
      <c r="F3" s="3"/>
      <c r="G3" s="3"/>
      <c r="H3" s="3"/>
      <c r="I3" s="4"/>
      <c r="J3" s="4"/>
    </row>
    <row r="4" spans="1:10" ht="15.75" x14ac:dyDescent="0.25">
      <c r="B4" s="174" t="s">
        <v>50</v>
      </c>
      <c r="C4" s="174"/>
      <c r="D4" s="174"/>
      <c r="E4" s="174"/>
      <c r="F4" s="174"/>
      <c r="G4" s="174"/>
      <c r="H4" s="174"/>
      <c r="I4" s="174"/>
    </row>
    <row r="5" spans="1:10" ht="18" x14ac:dyDescent="0.25">
      <c r="B5" s="3"/>
      <c r="C5" s="3"/>
      <c r="D5" s="3"/>
      <c r="E5" s="3"/>
      <c r="F5" s="3"/>
      <c r="G5" s="3"/>
      <c r="H5" s="3"/>
      <c r="I5" s="4"/>
    </row>
    <row r="6" spans="1:10" ht="25.5" x14ac:dyDescent="0.25">
      <c r="B6" s="165" t="s">
        <v>4</v>
      </c>
      <c r="C6" s="166"/>
      <c r="D6" s="166"/>
      <c r="E6" s="167"/>
      <c r="F6" s="36" t="s">
        <v>72</v>
      </c>
      <c r="G6" s="36" t="s">
        <v>73</v>
      </c>
      <c r="H6" s="36" t="s">
        <v>75</v>
      </c>
      <c r="I6" s="36" t="s">
        <v>44</v>
      </c>
    </row>
    <row r="7" spans="1:10" s="41" customFormat="1" ht="11.25" x14ac:dyDescent="0.2">
      <c r="B7" s="162">
        <v>1</v>
      </c>
      <c r="C7" s="163"/>
      <c r="D7" s="163"/>
      <c r="E7" s="164"/>
      <c r="F7" s="38">
        <v>2</v>
      </c>
      <c r="G7" s="38">
        <v>3</v>
      </c>
      <c r="H7" s="38">
        <v>4</v>
      </c>
      <c r="I7" s="38" t="s">
        <v>280</v>
      </c>
    </row>
    <row r="8" spans="1:10" s="49" customFormat="1" x14ac:dyDescent="0.25">
      <c r="A8" s="175" t="s">
        <v>81</v>
      </c>
      <c r="B8" s="175"/>
      <c r="C8" s="98" t="s">
        <v>186</v>
      </c>
      <c r="D8" s="98"/>
      <c r="E8" s="98"/>
      <c r="F8" s="100">
        <v>1820706.59</v>
      </c>
      <c r="G8" s="100"/>
      <c r="H8" s="96">
        <v>993255.53</v>
      </c>
      <c r="I8" s="97">
        <v>54.55</v>
      </c>
    </row>
    <row r="9" spans="1:10" s="49" customFormat="1" x14ac:dyDescent="0.25">
      <c r="A9" s="172" t="s">
        <v>81</v>
      </c>
      <c r="B9" s="172"/>
      <c r="C9" s="95" t="s">
        <v>187</v>
      </c>
      <c r="D9" s="95"/>
      <c r="E9" s="135"/>
      <c r="F9" s="135">
        <v>1820706.59</v>
      </c>
      <c r="G9" s="173">
        <v>993255.53</v>
      </c>
      <c r="H9" s="173"/>
      <c r="I9" s="94">
        <v>54.55</v>
      </c>
    </row>
    <row r="10" spans="1:10" s="49" customFormat="1" x14ac:dyDescent="0.25">
      <c r="A10" s="172" t="s">
        <v>81</v>
      </c>
      <c r="B10" s="172"/>
      <c r="C10" s="95" t="s">
        <v>188</v>
      </c>
      <c r="D10" s="95"/>
      <c r="E10" s="135"/>
      <c r="F10" s="135">
        <v>1820706.59</v>
      </c>
      <c r="G10" s="173">
        <v>993255.53</v>
      </c>
      <c r="H10" s="173"/>
      <c r="I10" s="94">
        <v>54.55</v>
      </c>
    </row>
    <row r="11" spans="1:10" s="49" customFormat="1" x14ac:dyDescent="0.25">
      <c r="A11" s="172" t="s">
        <v>81</v>
      </c>
      <c r="B11" s="172"/>
      <c r="C11" s="95" t="s">
        <v>189</v>
      </c>
      <c r="D11" s="95"/>
      <c r="E11" s="135"/>
      <c r="F11" s="135">
        <v>1820706.59</v>
      </c>
      <c r="G11" s="173">
        <v>993255.53</v>
      </c>
      <c r="H11" s="173"/>
      <c r="I11" s="94">
        <v>54.55</v>
      </c>
    </row>
    <row r="12" spans="1:10" s="49" customFormat="1" x14ac:dyDescent="0.25">
      <c r="A12" s="168" t="s">
        <v>81</v>
      </c>
      <c r="B12" s="168"/>
      <c r="C12" s="92" t="s">
        <v>155</v>
      </c>
      <c r="D12" s="92"/>
      <c r="E12" s="170">
        <v>20377.5</v>
      </c>
      <c r="F12" s="170"/>
      <c r="G12" s="170">
        <v>49726.74</v>
      </c>
      <c r="H12" s="170"/>
      <c r="I12" s="93">
        <v>244.03</v>
      </c>
    </row>
    <row r="13" spans="1:10" s="49" customFormat="1" x14ac:dyDescent="0.25">
      <c r="A13" s="168" t="s">
        <v>81</v>
      </c>
      <c r="B13" s="168"/>
      <c r="C13" s="92" t="s">
        <v>156</v>
      </c>
      <c r="D13" s="92"/>
      <c r="E13" s="170">
        <v>20377.5</v>
      </c>
      <c r="F13" s="170"/>
      <c r="G13" s="170">
        <v>49726.74</v>
      </c>
      <c r="H13" s="170"/>
      <c r="I13" s="93">
        <v>244.03</v>
      </c>
    </row>
    <row r="14" spans="1:10" s="49" customFormat="1" x14ac:dyDescent="0.25">
      <c r="A14" s="168" t="s">
        <v>81</v>
      </c>
      <c r="B14" s="168"/>
      <c r="C14" s="92" t="s">
        <v>158</v>
      </c>
      <c r="D14" s="92"/>
      <c r="E14" s="170">
        <v>1515</v>
      </c>
      <c r="F14" s="170"/>
      <c r="G14" s="170">
        <v>214.85</v>
      </c>
      <c r="H14" s="170"/>
      <c r="I14" s="93">
        <v>14.18</v>
      </c>
    </row>
    <row r="15" spans="1:10" s="49" customFormat="1" x14ac:dyDescent="0.25">
      <c r="A15" s="168" t="s">
        <v>81</v>
      </c>
      <c r="B15" s="168"/>
      <c r="C15" s="92" t="s">
        <v>161</v>
      </c>
      <c r="D15" s="92"/>
      <c r="E15" s="170">
        <v>1515</v>
      </c>
      <c r="F15" s="170"/>
      <c r="G15" s="170">
        <v>214.85</v>
      </c>
      <c r="H15" s="170"/>
      <c r="I15" s="93">
        <v>14.18</v>
      </c>
    </row>
    <row r="16" spans="1:10" s="49" customFormat="1" x14ac:dyDescent="0.25">
      <c r="A16" s="168" t="s">
        <v>81</v>
      </c>
      <c r="B16" s="168"/>
      <c r="C16" s="92" t="s">
        <v>162</v>
      </c>
      <c r="D16" s="92"/>
      <c r="E16" s="103"/>
      <c r="F16" s="103">
        <v>3400</v>
      </c>
      <c r="G16" s="170">
        <v>0</v>
      </c>
      <c r="H16" s="170"/>
      <c r="I16" s="93">
        <v>0</v>
      </c>
    </row>
    <row r="17" spans="1:10" s="49" customFormat="1" x14ac:dyDescent="0.25">
      <c r="A17" s="168" t="s">
        <v>81</v>
      </c>
      <c r="B17" s="168"/>
      <c r="C17" s="92" t="s">
        <v>165</v>
      </c>
      <c r="D17" s="92"/>
      <c r="E17" s="103"/>
      <c r="F17" s="103">
        <v>3400</v>
      </c>
      <c r="G17" s="170">
        <v>0</v>
      </c>
      <c r="H17" s="170"/>
      <c r="I17" s="93">
        <v>0</v>
      </c>
    </row>
    <row r="18" spans="1:10" s="49" customFormat="1" x14ac:dyDescent="0.25">
      <c r="A18" s="168" t="s">
        <v>81</v>
      </c>
      <c r="B18" s="168"/>
      <c r="C18" s="92" t="s">
        <v>166</v>
      </c>
      <c r="D18" s="92"/>
      <c r="E18" s="170">
        <v>1792914.09</v>
      </c>
      <c r="F18" s="170"/>
      <c r="G18" s="170">
        <v>942271.44</v>
      </c>
      <c r="H18" s="170"/>
      <c r="I18" s="93">
        <v>52.56</v>
      </c>
    </row>
    <row r="19" spans="1:10" s="49" customFormat="1" x14ac:dyDescent="0.25">
      <c r="A19" s="168" t="s">
        <v>81</v>
      </c>
      <c r="B19" s="168"/>
      <c r="C19" s="92" t="s">
        <v>167</v>
      </c>
      <c r="D19" s="92"/>
      <c r="E19" s="103"/>
      <c r="F19" s="103">
        <v>1574888.97</v>
      </c>
      <c r="G19" s="170">
        <v>809663.94</v>
      </c>
      <c r="H19" s="170"/>
      <c r="I19" s="93">
        <v>51.41</v>
      </c>
    </row>
    <row r="20" spans="1:10" s="49" customFormat="1" x14ac:dyDescent="0.25">
      <c r="A20" s="168" t="s">
        <v>81</v>
      </c>
      <c r="B20" s="168"/>
      <c r="C20" s="92" t="s">
        <v>168</v>
      </c>
      <c r="D20" s="92"/>
      <c r="E20" s="170">
        <v>134247</v>
      </c>
      <c r="F20" s="170"/>
      <c r="G20" s="170">
        <v>79391.33</v>
      </c>
      <c r="H20" s="170"/>
      <c r="I20" s="93">
        <v>59.14</v>
      </c>
    </row>
    <row r="21" spans="1:10" s="49" customFormat="1" x14ac:dyDescent="0.25">
      <c r="A21" s="168" t="s">
        <v>81</v>
      </c>
      <c r="B21" s="168"/>
      <c r="C21" s="92" t="s">
        <v>169</v>
      </c>
      <c r="D21" s="92"/>
      <c r="E21" s="103"/>
      <c r="F21" s="103">
        <v>64378.12</v>
      </c>
      <c r="G21" s="170">
        <v>38722.15</v>
      </c>
      <c r="H21" s="170"/>
      <c r="I21" s="93">
        <v>60.15</v>
      </c>
    </row>
    <row r="22" spans="1:10" s="49" customFormat="1" x14ac:dyDescent="0.25">
      <c r="A22" s="168" t="s">
        <v>81</v>
      </c>
      <c r="B22" s="168"/>
      <c r="C22" s="92" t="s">
        <v>172</v>
      </c>
      <c r="D22" s="92"/>
      <c r="E22" s="103"/>
      <c r="F22" s="103">
        <v>19400</v>
      </c>
      <c r="G22" s="170">
        <v>14494.02</v>
      </c>
      <c r="H22" s="170"/>
      <c r="I22" s="93">
        <v>74.709999999999994</v>
      </c>
    </row>
    <row r="23" spans="1:10" s="49" customFormat="1" x14ac:dyDescent="0.25">
      <c r="A23" s="168" t="s">
        <v>81</v>
      </c>
      <c r="B23" s="168"/>
      <c r="C23" s="92" t="s">
        <v>177</v>
      </c>
      <c r="D23" s="92"/>
      <c r="E23" s="170">
        <v>2500</v>
      </c>
      <c r="F23" s="170"/>
      <c r="G23" s="170">
        <v>1042.5</v>
      </c>
      <c r="H23" s="170"/>
      <c r="I23" s="93">
        <v>41.7</v>
      </c>
    </row>
    <row r="24" spans="1:10" s="49" customFormat="1" x14ac:dyDescent="0.25">
      <c r="A24" s="168" t="s">
        <v>81</v>
      </c>
      <c r="B24" s="168"/>
      <c r="C24" s="92" t="s">
        <v>178</v>
      </c>
      <c r="D24" s="92"/>
      <c r="E24" s="170">
        <v>2500</v>
      </c>
      <c r="F24" s="170"/>
      <c r="G24" s="170">
        <v>1042.5</v>
      </c>
      <c r="H24" s="170"/>
      <c r="I24" s="93">
        <v>41.7</v>
      </c>
    </row>
    <row r="25" spans="1:10" s="49" customFormat="1" x14ac:dyDescent="0.25">
      <c r="A25" s="177" t="s">
        <v>81</v>
      </c>
      <c r="B25" s="169"/>
      <c r="C25" s="104" t="s">
        <v>307</v>
      </c>
      <c r="D25" s="106"/>
      <c r="E25" s="105"/>
      <c r="F25" s="105">
        <v>134247</v>
      </c>
      <c r="G25" s="178">
        <v>79391.33</v>
      </c>
      <c r="H25" s="169"/>
      <c r="I25" s="99">
        <v>59.14</v>
      </c>
      <c r="J25" s="65"/>
    </row>
    <row r="26" spans="1:10" s="49" customFormat="1" x14ac:dyDescent="0.25">
      <c r="A26" s="176"/>
      <c r="B26" s="169"/>
      <c r="C26" s="74" t="s">
        <v>190</v>
      </c>
      <c r="D26" s="74" t="s">
        <v>191</v>
      </c>
      <c r="E26" s="74"/>
      <c r="F26" s="75">
        <v>133790</v>
      </c>
      <c r="G26" s="74"/>
      <c r="H26" s="75">
        <v>78934.33</v>
      </c>
      <c r="I26" s="73">
        <v>59</v>
      </c>
      <c r="J26" s="65"/>
    </row>
    <row r="27" spans="1:10" s="49" customFormat="1" x14ac:dyDescent="0.25">
      <c r="A27" s="168" t="s">
        <v>81</v>
      </c>
      <c r="B27" s="169"/>
      <c r="C27" s="168" t="s">
        <v>166</v>
      </c>
      <c r="D27" s="169"/>
      <c r="E27" s="92"/>
      <c r="F27" s="116">
        <v>133790</v>
      </c>
      <c r="G27" s="91"/>
      <c r="H27" s="103">
        <v>78934.33</v>
      </c>
      <c r="I27" s="93">
        <v>59</v>
      </c>
      <c r="J27" s="65"/>
    </row>
    <row r="28" spans="1:10" s="49" customFormat="1" x14ac:dyDescent="0.25">
      <c r="A28" s="168" t="s">
        <v>81</v>
      </c>
      <c r="B28" s="169"/>
      <c r="C28" s="168" t="s">
        <v>168</v>
      </c>
      <c r="D28" s="169"/>
      <c r="E28" s="92"/>
      <c r="F28" s="116">
        <v>133790</v>
      </c>
      <c r="G28" s="91"/>
      <c r="H28" s="103">
        <v>78934.33</v>
      </c>
      <c r="I28" s="93">
        <v>59</v>
      </c>
      <c r="J28" s="65"/>
    </row>
    <row r="29" spans="1:10" s="49" customFormat="1" x14ac:dyDescent="0.25">
      <c r="A29" s="180" t="s">
        <v>81</v>
      </c>
      <c r="B29" s="169"/>
      <c r="C29" s="66" t="s">
        <v>192</v>
      </c>
      <c r="D29" s="66" t="s">
        <v>9</v>
      </c>
      <c r="E29" s="65"/>
      <c r="F29" s="70">
        <v>133790</v>
      </c>
      <c r="G29" s="65"/>
      <c r="H29" s="70">
        <v>78934.33</v>
      </c>
      <c r="I29" s="69">
        <v>59</v>
      </c>
      <c r="J29" s="65"/>
    </row>
    <row r="30" spans="1:10" s="49" customFormat="1" x14ac:dyDescent="0.25">
      <c r="A30" s="179" t="s">
        <v>81</v>
      </c>
      <c r="B30" s="169"/>
      <c r="C30" s="65" t="s">
        <v>193</v>
      </c>
      <c r="D30" s="65" t="s">
        <v>30</v>
      </c>
      <c r="E30" s="65"/>
      <c r="F30" s="68" t="s">
        <v>81</v>
      </c>
      <c r="G30" s="65"/>
      <c r="H30" s="68">
        <v>2677.91</v>
      </c>
      <c r="I30" s="67" t="s">
        <v>81</v>
      </c>
      <c r="J30" s="65"/>
    </row>
    <row r="31" spans="1:10" s="49" customFormat="1" x14ac:dyDescent="0.25">
      <c r="A31" s="179" t="s">
        <v>81</v>
      </c>
      <c r="B31" s="169"/>
      <c r="C31" s="65" t="s">
        <v>194</v>
      </c>
      <c r="D31" s="65" t="s">
        <v>195</v>
      </c>
      <c r="E31" s="65"/>
      <c r="F31" s="68" t="s">
        <v>81</v>
      </c>
      <c r="G31" s="65"/>
      <c r="H31" s="68">
        <v>25278.39</v>
      </c>
      <c r="I31" s="67" t="s">
        <v>81</v>
      </c>
      <c r="J31" s="65"/>
    </row>
    <row r="32" spans="1:10" s="49" customFormat="1" x14ac:dyDescent="0.25">
      <c r="A32" s="179" t="s">
        <v>81</v>
      </c>
      <c r="B32" s="169"/>
      <c r="C32" s="65" t="s">
        <v>196</v>
      </c>
      <c r="D32" s="65" t="s">
        <v>197</v>
      </c>
      <c r="E32" s="65"/>
      <c r="F32" s="68" t="s">
        <v>81</v>
      </c>
      <c r="G32" s="65"/>
      <c r="H32" s="68">
        <v>1232.2</v>
      </c>
      <c r="I32" s="67" t="s">
        <v>81</v>
      </c>
      <c r="J32" s="65"/>
    </row>
    <row r="33" spans="1:10" s="49" customFormat="1" x14ac:dyDescent="0.25">
      <c r="A33" s="179" t="s">
        <v>81</v>
      </c>
      <c r="B33" s="169"/>
      <c r="C33" s="65" t="s">
        <v>198</v>
      </c>
      <c r="D33" s="65" t="s">
        <v>199</v>
      </c>
      <c r="E33" s="65"/>
      <c r="F33" s="68" t="s">
        <v>81</v>
      </c>
      <c r="G33" s="65"/>
      <c r="H33" s="68">
        <v>257.8</v>
      </c>
      <c r="I33" s="67" t="s">
        <v>81</v>
      </c>
      <c r="J33" s="65"/>
    </row>
    <row r="34" spans="1:10" s="49" customFormat="1" x14ac:dyDescent="0.25">
      <c r="A34" s="179" t="s">
        <v>81</v>
      </c>
      <c r="B34" s="169"/>
      <c r="C34" s="65" t="s">
        <v>200</v>
      </c>
      <c r="D34" s="65" t="s">
        <v>201</v>
      </c>
      <c r="E34" s="65"/>
      <c r="F34" s="68" t="s">
        <v>81</v>
      </c>
      <c r="G34" s="65"/>
      <c r="H34" s="68">
        <v>4290.47</v>
      </c>
      <c r="I34" s="67" t="s">
        <v>81</v>
      </c>
      <c r="J34" s="65"/>
    </row>
    <row r="35" spans="1:10" s="49" customFormat="1" x14ac:dyDescent="0.25">
      <c r="A35" s="179" t="s">
        <v>81</v>
      </c>
      <c r="B35" s="169"/>
      <c r="C35" s="65" t="s">
        <v>202</v>
      </c>
      <c r="D35" s="65" t="s">
        <v>203</v>
      </c>
      <c r="E35" s="65"/>
      <c r="F35" s="68" t="s">
        <v>81</v>
      </c>
      <c r="G35" s="65"/>
      <c r="H35" s="68">
        <v>2146.7600000000002</v>
      </c>
      <c r="I35" s="67" t="s">
        <v>81</v>
      </c>
      <c r="J35" s="65"/>
    </row>
    <row r="36" spans="1:10" s="49" customFormat="1" x14ac:dyDescent="0.25">
      <c r="A36" s="179" t="s">
        <v>81</v>
      </c>
      <c r="B36" s="169"/>
      <c r="C36" s="65" t="s">
        <v>204</v>
      </c>
      <c r="D36" s="65" t="s">
        <v>205</v>
      </c>
      <c r="E36" s="65"/>
      <c r="F36" s="68" t="s">
        <v>81</v>
      </c>
      <c r="G36" s="65"/>
      <c r="H36" s="68">
        <v>10683.17</v>
      </c>
      <c r="I36" s="67" t="s">
        <v>81</v>
      </c>
      <c r="J36" s="65"/>
    </row>
    <row r="37" spans="1:10" s="49" customFormat="1" x14ac:dyDescent="0.25">
      <c r="A37" s="179" t="s">
        <v>81</v>
      </c>
      <c r="B37" s="169"/>
      <c r="C37" s="65" t="s">
        <v>206</v>
      </c>
      <c r="D37" s="65" t="s">
        <v>207</v>
      </c>
      <c r="E37" s="65"/>
      <c r="F37" s="68" t="s">
        <v>81</v>
      </c>
      <c r="G37" s="65"/>
      <c r="H37" s="68">
        <v>1633.63</v>
      </c>
      <c r="I37" s="67" t="s">
        <v>81</v>
      </c>
      <c r="J37" s="65"/>
    </row>
    <row r="38" spans="1:10" s="49" customFormat="1" x14ac:dyDescent="0.25">
      <c r="A38" s="179" t="s">
        <v>81</v>
      </c>
      <c r="B38" s="169"/>
      <c r="C38" s="65" t="s">
        <v>208</v>
      </c>
      <c r="D38" s="65" t="s">
        <v>209</v>
      </c>
      <c r="E38" s="65"/>
      <c r="F38" s="68" t="s">
        <v>81</v>
      </c>
      <c r="G38" s="65"/>
      <c r="H38" s="68">
        <v>63.54</v>
      </c>
      <c r="I38" s="67" t="s">
        <v>81</v>
      </c>
      <c r="J38" s="65"/>
    </row>
    <row r="39" spans="1:10" s="49" customFormat="1" x14ac:dyDescent="0.25">
      <c r="A39" s="179" t="s">
        <v>81</v>
      </c>
      <c r="B39" s="169"/>
      <c r="C39" s="65" t="s">
        <v>210</v>
      </c>
      <c r="D39" s="65" t="s">
        <v>211</v>
      </c>
      <c r="E39" s="65"/>
      <c r="F39" s="68" t="s">
        <v>81</v>
      </c>
      <c r="G39" s="65"/>
      <c r="H39" s="68">
        <v>2498.34</v>
      </c>
      <c r="I39" s="67" t="s">
        <v>81</v>
      </c>
      <c r="J39" s="65"/>
    </row>
    <row r="40" spans="1:10" s="49" customFormat="1" x14ac:dyDescent="0.25">
      <c r="A40" s="179" t="s">
        <v>81</v>
      </c>
      <c r="B40" s="169"/>
      <c r="C40" s="65" t="s">
        <v>212</v>
      </c>
      <c r="D40" s="65" t="s">
        <v>213</v>
      </c>
      <c r="E40" s="65"/>
      <c r="F40" s="68" t="s">
        <v>81</v>
      </c>
      <c r="G40" s="65"/>
      <c r="H40" s="68">
        <v>1535.38</v>
      </c>
      <c r="I40" s="67" t="s">
        <v>81</v>
      </c>
      <c r="J40" s="65"/>
    </row>
    <row r="41" spans="1:10" s="49" customFormat="1" x14ac:dyDescent="0.25">
      <c r="A41" s="179" t="s">
        <v>81</v>
      </c>
      <c r="B41" s="169"/>
      <c r="C41" s="65" t="s">
        <v>214</v>
      </c>
      <c r="D41" s="65" t="s">
        <v>215</v>
      </c>
      <c r="E41" s="65"/>
      <c r="F41" s="68" t="s">
        <v>81</v>
      </c>
      <c r="G41" s="65"/>
      <c r="H41" s="68">
        <v>225</v>
      </c>
      <c r="I41" s="67" t="s">
        <v>81</v>
      </c>
      <c r="J41" s="65"/>
    </row>
    <row r="42" spans="1:10" s="49" customFormat="1" x14ac:dyDescent="0.25">
      <c r="A42" s="179" t="s">
        <v>81</v>
      </c>
      <c r="B42" s="169"/>
      <c r="C42" s="65" t="s">
        <v>216</v>
      </c>
      <c r="D42" s="65" t="s">
        <v>217</v>
      </c>
      <c r="E42" s="65"/>
      <c r="F42" s="68" t="s">
        <v>81</v>
      </c>
      <c r="G42" s="65"/>
      <c r="H42" s="68">
        <v>3247.45</v>
      </c>
      <c r="I42" s="67" t="s">
        <v>81</v>
      </c>
      <c r="J42" s="65"/>
    </row>
    <row r="43" spans="1:10" s="49" customFormat="1" x14ac:dyDescent="0.25">
      <c r="A43" s="179" t="s">
        <v>81</v>
      </c>
      <c r="B43" s="169"/>
      <c r="C43" s="65" t="s">
        <v>218</v>
      </c>
      <c r="D43" s="65" t="s">
        <v>219</v>
      </c>
      <c r="E43" s="65"/>
      <c r="F43" s="68" t="s">
        <v>81</v>
      </c>
      <c r="G43" s="65"/>
      <c r="H43" s="68">
        <v>16187.53</v>
      </c>
      <c r="I43" s="67" t="s">
        <v>81</v>
      </c>
      <c r="J43" s="65"/>
    </row>
    <row r="44" spans="1:10" s="49" customFormat="1" x14ac:dyDescent="0.25">
      <c r="A44" s="179" t="s">
        <v>81</v>
      </c>
      <c r="B44" s="169"/>
      <c r="C44" s="65" t="s">
        <v>220</v>
      </c>
      <c r="D44" s="65" t="s">
        <v>221</v>
      </c>
      <c r="E44" s="65"/>
      <c r="F44" s="68" t="s">
        <v>81</v>
      </c>
      <c r="G44" s="65"/>
      <c r="H44" s="68">
        <v>162.44</v>
      </c>
      <c r="I44" s="67" t="s">
        <v>81</v>
      </c>
      <c r="J44" s="65"/>
    </row>
    <row r="45" spans="1:10" s="49" customFormat="1" x14ac:dyDescent="0.25">
      <c r="A45" s="179" t="s">
        <v>81</v>
      </c>
      <c r="B45" s="169"/>
      <c r="C45" s="65" t="s">
        <v>222</v>
      </c>
      <c r="D45" s="65" t="s">
        <v>223</v>
      </c>
      <c r="E45" s="65"/>
      <c r="F45" s="68" t="s">
        <v>81</v>
      </c>
      <c r="G45" s="65"/>
      <c r="H45" s="68">
        <v>3766.09</v>
      </c>
      <c r="I45" s="67" t="s">
        <v>81</v>
      </c>
      <c r="J45" s="65"/>
    </row>
    <row r="46" spans="1:10" s="49" customFormat="1" x14ac:dyDescent="0.25">
      <c r="A46" s="179" t="s">
        <v>81</v>
      </c>
      <c r="B46" s="169"/>
      <c r="C46" s="65" t="s">
        <v>224</v>
      </c>
      <c r="D46" s="65" t="s">
        <v>225</v>
      </c>
      <c r="E46" s="65"/>
      <c r="F46" s="68" t="s">
        <v>81</v>
      </c>
      <c r="G46" s="65"/>
      <c r="H46" s="68">
        <v>796.48</v>
      </c>
      <c r="I46" s="67" t="s">
        <v>81</v>
      </c>
      <c r="J46" s="65"/>
    </row>
    <row r="47" spans="1:10" s="49" customFormat="1" x14ac:dyDescent="0.25">
      <c r="A47" s="179" t="s">
        <v>81</v>
      </c>
      <c r="B47" s="169"/>
      <c r="C47" s="65" t="s">
        <v>226</v>
      </c>
      <c r="D47" s="65" t="s">
        <v>227</v>
      </c>
      <c r="E47" s="65"/>
      <c r="F47" s="68" t="s">
        <v>81</v>
      </c>
      <c r="G47" s="65"/>
      <c r="H47" s="68">
        <v>178.42</v>
      </c>
      <c r="I47" s="67" t="s">
        <v>81</v>
      </c>
      <c r="J47" s="65"/>
    </row>
    <row r="48" spans="1:10" s="49" customFormat="1" x14ac:dyDescent="0.25">
      <c r="A48" s="179" t="s">
        <v>81</v>
      </c>
      <c r="B48" s="169"/>
      <c r="C48" s="65" t="s">
        <v>228</v>
      </c>
      <c r="D48" s="65" t="s">
        <v>229</v>
      </c>
      <c r="E48" s="65"/>
      <c r="F48" s="68" t="s">
        <v>81</v>
      </c>
      <c r="G48" s="65"/>
      <c r="H48" s="68">
        <v>1643.7</v>
      </c>
      <c r="I48" s="67" t="s">
        <v>81</v>
      </c>
      <c r="J48" s="65"/>
    </row>
    <row r="49" spans="1:10" s="49" customFormat="1" x14ac:dyDescent="0.25">
      <c r="A49" s="179" t="s">
        <v>81</v>
      </c>
      <c r="B49" s="169"/>
      <c r="C49" s="65" t="s">
        <v>230</v>
      </c>
      <c r="D49" s="65" t="s">
        <v>231</v>
      </c>
      <c r="E49" s="65"/>
      <c r="F49" s="68" t="s">
        <v>81</v>
      </c>
      <c r="G49" s="65"/>
      <c r="H49" s="68">
        <v>229.13</v>
      </c>
      <c r="I49" s="67" t="s">
        <v>81</v>
      </c>
      <c r="J49" s="65"/>
    </row>
    <row r="50" spans="1:10" s="49" customFormat="1" x14ac:dyDescent="0.25">
      <c r="A50" s="179" t="s">
        <v>81</v>
      </c>
      <c r="B50" s="169"/>
      <c r="C50" s="65" t="s">
        <v>232</v>
      </c>
      <c r="D50" s="65" t="s">
        <v>233</v>
      </c>
      <c r="E50" s="65"/>
      <c r="F50" s="68" t="s">
        <v>81</v>
      </c>
      <c r="G50" s="65"/>
      <c r="H50" s="68">
        <v>13</v>
      </c>
      <c r="I50" s="67" t="s">
        <v>81</v>
      </c>
      <c r="J50" s="65"/>
    </row>
    <row r="51" spans="1:10" s="49" customFormat="1" x14ac:dyDescent="0.25">
      <c r="A51" s="179" t="s">
        <v>81</v>
      </c>
      <c r="B51" s="169"/>
      <c r="C51" s="65" t="s">
        <v>234</v>
      </c>
      <c r="D51" s="65" t="s">
        <v>235</v>
      </c>
      <c r="E51" s="65"/>
      <c r="F51" s="68" t="s">
        <v>81</v>
      </c>
      <c r="G51" s="65"/>
      <c r="H51" s="68">
        <v>187.5</v>
      </c>
      <c r="I51" s="67" t="s">
        <v>81</v>
      </c>
      <c r="J51" s="65"/>
    </row>
    <row r="52" spans="1:10" s="49" customFormat="1" x14ac:dyDescent="0.25">
      <c r="A52" s="176"/>
      <c r="B52" s="169"/>
      <c r="C52" s="74" t="s">
        <v>236</v>
      </c>
      <c r="D52" s="74" t="s">
        <v>237</v>
      </c>
      <c r="E52" s="75"/>
      <c r="F52" s="75">
        <v>457</v>
      </c>
      <c r="G52" s="74"/>
      <c r="H52" s="75">
        <v>457</v>
      </c>
      <c r="I52" s="73">
        <v>100</v>
      </c>
      <c r="J52" s="65"/>
    </row>
    <row r="53" spans="1:10" s="49" customFormat="1" x14ac:dyDescent="0.25">
      <c r="A53" s="168" t="s">
        <v>81</v>
      </c>
      <c r="B53" s="169"/>
      <c r="C53" s="168" t="s">
        <v>166</v>
      </c>
      <c r="D53" s="169"/>
      <c r="E53" s="170">
        <v>457</v>
      </c>
      <c r="F53" s="171">
        <v>457</v>
      </c>
      <c r="G53" s="91"/>
      <c r="H53" s="103">
        <v>457</v>
      </c>
      <c r="I53" s="93">
        <v>100</v>
      </c>
      <c r="J53" s="65"/>
    </row>
    <row r="54" spans="1:10" s="49" customFormat="1" x14ac:dyDescent="0.25">
      <c r="A54" s="168" t="s">
        <v>81</v>
      </c>
      <c r="B54" s="169"/>
      <c r="C54" s="168" t="s">
        <v>168</v>
      </c>
      <c r="D54" s="169"/>
      <c r="E54" s="170">
        <v>457</v>
      </c>
      <c r="F54" s="171">
        <v>457</v>
      </c>
      <c r="G54" s="91"/>
      <c r="H54" s="103">
        <v>457</v>
      </c>
      <c r="I54" s="93">
        <v>100</v>
      </c>
      <c r="J54" s="65"/>
    </row>
    <row r="55" spans="1:10" s="49" customFormat="1" x14ac:dyDescent="0.25">
      <c r="A55" s="180" t="s">
        <v>81</v>
      </c>
      <c r="B55" s="169"/>
      <c r="C55" s="66" t="s">
        <v>238</v>
      </c>
      <c r="D55" s="66" t="s">
        <v>239</v>
      </c>
      <c r="E55" s="68"/>
      <c r="F55" s="70">
        <v>457</v>
      </c>
      <c r="G55" s="65"/>
      <c r="H55" s="70">
        <v>457</v>
      </c>
      <c r="I55" s="69">
        <v>100</v>
      </c>
      <c r="J55" s="65"/>
    </row>
    <row r="56" spans="1:10" s="49" customFormat="1" x14ac:dyDescent="0.25">
      <c r="A56" s="179" t="s">
        <v>81</v>
      </c>
      <c r="B56" s="169"/>
      <c r="C56" s="65" t="s">
        <v>240</v>
      </c>
      <c r="D56" s="65" t="s">
        <v>241</v>
      </c>
      <c r="E56" s="68"/>
      <c r="F56" s="68" t="s">
        <v>81</v>
      </c>
      <c r="G56" s="65"/>
      <c r="H56" s="68">
        <v>457</v>
      </c>
      <c r="I56" s="67" t="s">
        <v>81</v>
      </c>
      <c r="J56" s="65"/>
    </row>
    <row r="57" spans="1:10" s="49" customFormat="1" x14ac:dyDescent="0.25">
      <c r="A57" s="177" t="s">
        <v>81</v>
      </c>
      <c r="B57" s="169"/>
      <c r="C57" s="104" t="s">
        <v>242</v>
      </c>
      <c r="D57" s="104" t="s">
        <v>243</v>
      </c>
      <c r="E57" s="107"/>
      <c r="F57" s="105">
        <v>1686459.59</v>
      </c>
      <c r="G57" s="106"/>
      <c r="H57" s="105">
        <v>913864.2</v>
      </c>
      <c r="I57" s="99">
        <v>54.19</v>
      </c>
      <c r="J57" s="65"/>
    </row>
    <row r="58" spans="1:10" s="49" customFormat="1" x14ac:dyDescent="0.25">
      <c r="A58" s="176"/>
      <c r="B58" s="169"/>
      <c r="C58" s="74" t="s">
        <v>244</v>
      </c>
      <c r="D58" s="74" t="s">
        <v>245</v>
      </c>
      <c r="E58" s="75"/>
      <c r="F58" s="75">
        <v>2362.5</v>
      </c>
      <c r="G58" s="74"/>
      <c r="H58" s="75">
        <v>869.13</v>
      </c>
      <c r="I58" s="73">
        <v>36.79</v>
      </c>
      <c r="J58" s="65"/>
    </row>
    <row r="59" spans="1:10" s="49" customFormat="1" x14ac:dyDescent="0.25">
      <c r="A59" s="168" t="s">
        <v>81</v>
      </c>
      <c r="B59" s="169"/>
      <c r="C59" s="168" t="s">
        <v>155</v>
      </c>
      <c r="D59" s="169"/>
      <c r="E59" s="170">
        <v>2362.5</v>
      </c>
      <c r="F59" s="171">
        <v>2362.5</v>
      </c>
      <c r="G59" s="91"/>
      <c r="H59" s="103">
        <v>869.13</v>
      </c>
      <c r="I59" s="93">
        <v>36.79</v>
      </c>
      <c r="J59" s="65"/>
    </row>
    <row r="60" spans="1:10" s="49" customFormat="1" x14ac:dyDescent="0.25">
      <c r="A60" s="168" t="s">
        <v>81</v>
      </c>
      <c r="B60" s="169"/>
      <c r="C60" s="168" t="s">
        <v>156</v>
      </c>
      <c r="D60" s="169"/>
      <c r="E60" s="170">
        <v>2362.5</v>
      </c>
      <c r="F60" s="171">
        <v>2362.5</v>
      </c>
      <c r="G60" s="91"/>
      <c r="H60" s="103">
        <v>869.13</v>
      </c>
      <c r="I60" s="93">
        <v>36.79</v>
      </c>
      <c r="J60" s="65"/>
    </row>
    <row r="61" spans="1:10" s="49" customFormat="1" x14ac:dyDescent="0.25">
      <c r="A61" s="180" t="s">
        <v>81</v>
      </c>
      <c r="B61" s="169"/>
      <c r="C61" s="66" t="s">
        <v>246</v>
      </c>
      <c r="D61" s="66" t="s">
        <v>3</v>
      </c>
      <c r="E61" s="68"/>
      <c r="F61" s="70">
        <v>120</v>
      </c>
      <c r="G61" s="65"/>
      <c r="H61" s="70">
        <v>0</v>
      </c>
      <c r="I61" s="69">
        <v>0</v>
      </c>
      <c r="J61" s="65"/>
    </row>
    <row r="62" spans="1:10" s="49" customFormat="1" x14ac:dyDescent="0.25">
      <c r="A62" s="180" t="s">
        <v>81</v>
      </c>
      <c r="B62" s="169"/>
      <c r="C62" s="66" t="s">
        <v>192</v>
      </c>
      <c r="D62" s="66" t="s">
        <v>9</v>
      </c>
      <c r="E62" s="68"/>
      <c r="F62" s="70">
        <v>1492.5</v>
      </c>
      <c r="G62" s="65"/>
      <c r="H62" s="70">
        <v>869.13</v>
      </c>
      <c r="I62" s="69">
        <v>58.23</v>
      </c>
      <c r="J62" s="65"/>
    </row>
    <row r="63" spans="1:10" s="49" customFormat="1" x14ac:dyDescent="0.25">
      <c r="A63" s="179" t="s">
        <v>81</v>
      </c>
      <c r="B63" s="169"/>
      <c r="C63" s="65" t="s">
        <v>193</v>
      </c>
      <c r="D63" s="65" t="s">
        <v>30</v>
      </c>
      <c r="E63" s="68"/>
      <c r="F63" s="68" t="s">
        <v>81</v>
      </c>
      <c r="G63" s="65"/>
      <c r="H63" s="68">
        <v>467.2</v>
      </c>
      <c r="I63" s="67" t="s">
        <v>81</v>
      </c>
      <c r="J63" s="65"/>
    </row>
    <row r="64" spans="1:10" s="49" customFormat="1" x14ac:dyDescent="0.25">
      <c r="A64" s="179" t="s">
        <v>81</v>
      </c>
      <c r="B64" s="169"/>
      <c r="C64" s="65" t="s">
        <v>202</v>
      </c>
      <c r="D64" s="65" t="s">
        <v>203</v>
      </c>
      <c r="E64" s="68"/>
      <c r="F64" s="68" t="s">
        <v>81</v>
      </c>
      <c r="G64" s="65"/>
      <c r="H64" s="68">
        <v>84</v>
      </c>
      <c r="I64" s="67" t="s">
        <v>81</v>
      </c>
      <c r="J64" s="65"/>
    </row>
    <row r="65" spans="1:10" s="49" customFormat="1" x14ac:dyDescent="0.25">
      <c r="A65" s="179" t="s">
        <v>81</v>
      </c>
      <c r="B65" s="169"/>
      <c r="C65" s="65" t="s">
        <v>210</v>
      </c>
      <c r="D65" s="65" t="s">
        <v>211</v>
      </c>
      <c r="E65" s="68"/>
      <c r="F65" s="68" t="s">
        <v>81</v>
      </c>
      <c r="G65" s="65"/>
      <c r="H65" s="68">
        <v>212.33</v>
      </c>
      <c r="I65" s="67" t="s">
        <v>81</v>
      </c>
      <c r="J65" s="65"/>
    </row>
    <row r="66" spans="1:10" s="49" customFormat="1" x14ac:dyDescent="0.25">
      <c r="A66" s="179" t="s">
        <v>81</v>
      </c>
      <c r="B66" s="169"/>
      <c r="C66" s="65" t="s">
        <v>234</v>
      </c>
      <c r="D66" s="65" t="s">
        <v>235</v>
      </c>
      <c r="E66" s="68"/>
      <c r="F66" s="68" t="s">
        <v>81</v>
      </c>
      <c r="G66" s="65"/>
      <c r="H66" s="68">
        <v>105.6</v>
      </c>
      <c r="I66" s="67" t="s">
        <v>81</v>
      </c>
      <c r="J66" s="65"/>
    </row>
    <row r="67" spans="1:10" s="49" customFormat="1" x14ac:dyDescent="0.25">
      <c r="A67" s="180" t="s">
        <v>81</v>
      </c>
      <c r="B67" s="169"/>
      <c r="C67" s="66" t="s">
        <v>247</v>
      </c>
      <c r="D67" s="66" t="s">
        <v>248</v>
      </c>
      <c r="E67" s="68"/>
      <c r="F67" s="70">
        <v>750</v>
      </c>
      <c r="G67" s="65"/>
      <c r="H67" s="70">
        <v>0</v>
      </c>
      <c r="I67" s="69">
        <v>0</v>
      </c>
      <c r="J67" s="65"/>
    </row>
    <row r="68" spans="1:10" s="49" customFormat="1" x14ac:dyDescent="0.25">
      <c r="A68" s="176"/>
      <c r="B68" s="169"/>
      <c r="C68" s="74" t="s">
        <v>249</v>
      </c>
      <c r="D68" s="74" t="s">
        <v>250</v>
      </c>
      <c r="E68" s="75"/>
      <c r="F68" s="75">
        <v>1666082.09</v>
      </c>
      <c r="G68" s="74"/>
      <c r="H68" s="75">
        <v>864137.46</v>
      </c>
      <c r="I68" s="73">
        <v>51.87</v>
      </c>
      <c r="J68" s="65"/>
    </row>
    <row r="69" spans="1:10" s="49" customFormat="1" x14ac:dyDescent="0.25">
      <c r="A69" s="168" t="s">
        <v>81</v>
      </c>
      <c r="B69" s="169"/>
      <c r="C69" s="168" t="s">
        <v>158</v>
      </c>
      <c r="D69" s="169"/>
      <c r="E69" s="170">
        <v>1515</v>
      </c>
      <c r="F69" s="171">
        <v>1515</v>
      </c>
      <c r="G69" s="91"/>
      <c r="H69" s="103">
        <v>214.85</v>
      </c>
      <c r="I69" s="93">
        <v>14.18</v>
      </c>
      <c r="J69" s="65"/>
    </row>
    <row r="70" spans="1:10" s="49" customFormat="1" x14ac:dyDescent="0.25">
      <c r="A70" s="168" t="s">
        <v>81</v>
      </c>
      <c r="B70" s="169"/>
      <c r="C70" s="168" t="s">
        <v>161</v>
      </c>
      <c r="D70" s="169"/>
      <c r="E70" s="170">
        <v>1515</v>
      </c>
      <c r="F70" s="171">
        <v>1515</v>
      </c>
      <c r="G70" s="91"/>
      <c r="H70" s="103">
        <v>214.85</v>
      </c>
      <c r="I70" s="93">
        <v>14.18</v>
      </c>
      <c r="J70" s="65"/>
    </row>
    <row r="71" spans="1:10" s="49" customFormat="1" x14ac:dyDescent="0.25">
      <c r="A71" s="180" t="s">
        <v>81</v>
      </c>
      <c r="B71" s="169"/>
      <c r="C71" s="66" t="s">
        <v>192</v>
      </c>
      <c r="D71" s="66" t="s">
        <v>9</v>
      </c>
      <c r="E71" s="68"/>
      <c r="F71" s="70">
        <v>1432.85</v>
      </c>
      <c r="G71" s="65"/>
      <c r="H71" s="70">
        <v>135.15</v>
      </c>
      <c r="I71" s="69">
        <v>9.43</v>
      </c>
      <c r="J71" s="65"/>
    </row>
    <row r="72" spans="1:10" s="49" customFormat="1" x14ac:dyDescent="0.25">
      <c r="A72" s="179" t="s">
        <v>81</v>
      </c>
      <c r="B72" s="169"/>
      <c r="C72" s="65" t="s">
        <v>202</v>
      </c>
      <c r="D72" s="65" t="s">
        <v>203</v>
      </c>
      <c r="E72" s="68"/>
      <c r="F72" s="68" t="s">
        <v>81</v>
      </c>
      <c r="G72" s="65"/>
      <c r="H72" s="68">
        <v>110.15</v>
      </c>
      <c r="I72" s="67" t="s">
        <v>81</v>
      </c>
      <c r="J72" s="65"/>
    </row>
    <row r="73" spans="1:10" s="49" customFormat="1" x14ac:dyDescent="0.25">
      <c r="A73" s="179" t="s">
        <v>81</v>
      </c>
      <c r="B73" s="169"/>
      <c r="C73" s="65" t="s">
        <v>251</v>
      </c>
      <c r="D73" s="65" t="s">
        <v>252</v>
      </c>
      <c r="E73" s="68"/>
      <c r="F73" s="68" t="s">
        <v>81</v>
      </c>
      <c r="G73" s="65"/>
      <c r="H73" s="68">
        <v>25</v>
      </c>
      <c r="I73" s="67" t="s">
        <v>81</v>
      </c>
      <c r="J73" s="65"/>
    </row>
    <row r="74" spans="1:10" s="49" customFormat="1" x14ac:dyDescent="0.25">
      <c r="A74" s="180" t="s">
        <v>81</v>
      </c>
      <c r="B74" s="169"/>
      <c r="C74" s="66" t="s">
        <v>253</v>
      </c>
      <c r="D74" s="66" t="s">
        <v>254</v>
      </c>
      <c r="E74" s="68"/>
      <c r="F74" s="70">
        <v>5</v>
      </c>
      <c r="G74" s="65"/>
      <c r="H74" s="70">
        <v>2.5499999999999998</v>
      </c>
      <c r="I74" s="69">
        <v>51</v>
      </c>
      <c r="J74" s="65"/>
    </row>
    <row r="75" spans="1:10" s="49" customFormat="1" x14ac:dyDescent="0.25">
      <c r="A75" s="179" t="s">
        <v>81</v>
      </c>
      <c r="B75" s="169"/>
      <c r="C75" s="65" t="s">
        <v>255</v>
      </c>
      <c r="D75" s="65" t="s">
        <v>256</v>
      </c>
      <c r="E75" s="68"/>
      <c r="F75" s="68" t="s">
        <v>81</v>
      </c>
      <c r="G75" s="65"/>
      <c r="H75" s="68">
        <v>2.5499999999999998</v>
      </c>
      <c r="I75" s="67" t="s">
        <v>81</v>
      </c>
      <c r="J75" s="65"/>
    </row>
    <row r="76" spans="1:10" s="49" customFormat="1" x14ac:dyDescent="0.25">
      <c r="A76" s="180" t="s">
        <v>81</v>
      </c>
      <c r="B76" s="169"/>
      <c r="C76" s="66" t="s">
        <v>238</v>
      </c>
      <c r="D76" s="66" t="s">
        <v>239</v>
      </c>
      <c r="E76" s="68"/>
      <c r="F76" s="70">
        <v>77.150000000000006</v>
      </c>
      <c r="G76" s="65"/>
      <c r="H76" s="70">
        <v>77.150000000000006</v>
      </c>
      <c r="I76" s="69">
        <v>100</v>
      </c>
      <c r="J76" s="65"/>
    </row>
    <row r="77" spans="1:10" s="49" customFormat="1" x14ac:dyDescent="0.25">
      <c r="A77" s="179" t="s">
        <v>81</v>
      </c>
      <c r="B77" s="169"/>
      <c r="C77" s="65" t="s">
        <v>257</v>
      </c>
      <c r="D77" s="65" t="s">
        <v>258</v>
      </c>
      <c r="E77" s="68"/>
      <c r="F77" s="68" t="s">
        <v>81</v>
      </c>
      <c r="G77" s="65"/>
      <c r="H77" s="68">
        <v>77.150000000000006</v>
      </c>
      <c r="I77" s="67" t="s">
        <v>81</v>
      </c>
      <c r="J77" s="65"/>
    </row>
    <row r="78" spans="1:10" s="49" customFormat="1" x14ac:dyDescent="0.25">
      <c r="A78" s="168" t="s">
        <v>81</v>
      </c>
      <c r="B78" s="169"/>
      <c r="C78" s="92" t="s">
        <v>162</v>
      </c>
      <c r="D78" s="114"/>
      <c r="E78" s="103"/>
      <c r="F78" s="116">
        <v>3400</v>
      </c>
      <c r="G78" s="91"/>
      <c r="H78" s="103">
        <v>0</v>
      </c>
      <c r="I78" s="93">
        <v>0</v>
      </c>
      <c r="J78" s="65"/>
    </row>
    <row r="79" spans="1:10" s="49" customFormat="1" x14ac:dyDescent="0.25">
      <c r="A79" s="168" t="s">
        <v>81</v>
      </c>
      <c r="B79" s="169"/>
      <c r="C79" s="92" t="s">
        <v>165</v>
      </c>
      <c r="D79" s="114"/>
      <c r="E79" s="103"/>
      <c r="F79" s="116">
        <v>3400</v>
      </c>
      <c r="G79" s="91"/>
      <c r="H79" s="103">
        <v>0</v>
      </c>
      <c r="I79" s="93">
        <v>0</v>
      </c>
      <c r="J79" s="65"/>
    </row>
    <row r="80" spans="1:10" s="49" customFormat="1" x14ac:dyDescent="0.25">
      <c r="A80" s="180" t="s">
        <v>81</v>
      </c>
      <c r="B80" s="169"/>
      <c r="C80" s="66" t="s">
        <v>192</v>
      </c>
      <c r="D80" s="66" t="s">
        <v>9</v>
      </c>
      <c r="E80" s="68"/>
      <c r="F80" s="70">
        <v>3400</v>
      </c>
      <c r="G80" s="65"/>
      <c r="H80" s="70">
        <v>0</v>
      </c>
      <c r="I80" s="69">
        <v>0</v>
      </c>
      <c r="J80" s="65"/>
    </row>
    <row r="81" spans="1:10" s="49" customFormat="1" x14ac:dyDescent="0.25">
      <c r="A81" s="168" t="s">
        <v>81</v>
      </c>
      <c r="B81" s="169"/>
      <c r="C81" s="168" t="s">
        <v>166</v>
      </c>
      <c r="D81" s="169"/>
      <c r="E81" s="170">
        <v>1658667.09</v>
      </c>
      <c r="F81" s="171">
        <v>1658667.09</v>
      </c>
      <c r="G81" s="91"/>
      <c r="H81" s="103">
        <v>862880.11</v>
      </c>
      <c r="I81" s="93">
        <v>52.02</v>
      </c>
      <c r="J81" s="65"/>
    </row>
    <row r="82" spans="1:10" s="49" customFormat="1" x14ac:dyDescent="0.25">
      <c r="A82" s="168" t="s">
        <v>81</v>
      </c>
      <c r="B82" s="169"/>
      <c r="C82" s="92" t="s">
        <v>167</v>
      </c>
      <c r="D82" s="114"/>
      <c r="E82" s="103"/>
      <c r="F82" s="116">
        <v>1574888.97</v>
      </c>
      <c r="G82" s="91"/>
      <c r="H82" s="103">
        <v>809663.94</v>
      </c>
      <c r="I82" s="93">
        <v>51.41</v>
      </c>
      <c r="J82" s="65"/>
    </row>
    <row r="83" spans="1:10" s="49" customFormat="1" x14ac:dyDescent="0.25">
      <c r="A83" s="180" t="s">
        <v>81</v>
      </c>
      <c r="B83" s="169"/>
      <c r="C83" s="66" t="s">
        <v>246</v>
      </c>
      <c r="D83" s="66" t="s">
        <v>3</v>
      </c>
      <c r="E83" s="68"/>
      <c r="F83" s="70">
        <v>1558483.33</v>
      </c>
      <c r="G83" s="65"/>
      <c r="H83" s="70">
        <v>796776.1</v>
      </c>
      <c r="I83" s="69">
        <v>51.13</v>
      </c>
      <c r="J83" s="65"/>
    </row>
    <row r="84" spans="1:10" s="49" customFormat="1" x14ac:dyDescent="0.25">
      <c r="A84" s="179" t="s">
        <v>81</v>
      </c>
      <c r="B84" s="169"/>
      <c r="C84" s="65" t="s">
        <v>259</v>
      </c>
      <c r="D84" s="65" t="s">
        <v>29</v>
      </c>
      <c r="E84" s="68"/>
      <c r="F84" s="68" t="s">
        <v>81</v>
      </c>
      <c r="G84" s="65"/>
      <c r="H84" s="68">
        <v>621036.98</v>
      </c>
      <c r="I84" s="67" t="s">
        <v>81</v>
      </c>
      <c r="J84" s="65"/>
    </row>
    <row r="85" spans="1:10" s="49" customFormat="1" x14ac:dyDescent="0.25">
      <c r="A85" s="179" t="s">
        <v>81</v>
      </c>
      <c r="B85" s="169"/>
      <c r="C85" s="65" t="s">
        <v>260</v>
      </c>
      <c r="D85" s="65" t="s">
        <v>261</v>
      </c>
      <c r="E85" s="68"/>
      <c r="F85" s="68" t="s">
        <v>81</v>
      </c>
      <c r="G85" s="65"/>
      <c r="H85" s="68">
        <v>27049.54</v>
      </c>
      <c r="I85" s="67" t="s">
        <v>81</v>
      </c>
      <c r="J85" s="65"/>
    </row>
    <row r="86" spans="1:10" s="49" customFormat="1" x14ac:dyDescent="0.25">
      <c r="A86" s="179" t="s">
        <v>81</v>
      </c>
      <c r="B86" s="169"/>
      <c r="C86" s="65" t="s">
        <v>262</v>
      </c>
      <c r="D86" s="65" t="s">
        <v>263</v>
      </c>
      <c r="E86" s="68"/>
      <c r="F86" s="68" t="s">
        <v>81</v>
      </c>
      <c r="G86" s="65"/>
      <c r="H86" s="68">
        <v>12265.35</v>
      </c>
      <c r="I86" s="67" t="s">
        <v>81</v>
      </c>
      <c r="J86" s="65"/>
    </row>
    <row r="87" spans="1:10" s="49" customFormat="1" x14ac:dyDescent="0.25">
      <c r="A87" s="179" t="s">
        <v>81</v>
      </c>
      <c r="B87" s="169"/>
      <c r="C87" s="65" t="s">
        <v>264</v>
      </c>
      <c r="D87" s="65" t="s">
        <v>265</v>
      </c>
      <c r="E87" s="68"/>
      <c r="F87" s="68" t="s">
        <v>81</v>
      </c>
      <c r="G87" s="65"/>
      <c r="H87" s="68">
        <v>29519.15</v>
      </c>
      <c r="I87" s="67" t="s">
        <v>81</v>
      </c>
      <c r="J87" s="65"/>
    </row>
    <row r="88" spans="1:10" s="49" customFormat="1" x14ac:dyDescent="0.25">
      <c r="A88" s="179" t="s">
        <v>81</v>
      </c>
      <c r="B88" s="169"/>
      <c r="C88" s="65" t="s">
        <v>266</v>
      </c>
      <c r="D88" s="65" t="s">
        <v>267</v>
      </c>
      <c r="E88" s="68"/>
      <c r="F88" s="68" t="s">
        <v>81</v>
      </c>
      <c r="G88" s="65"/>
      <c r="H88" s="68">
        <v>106905.08</v>
      </c>
      <c r="I88" s="67" t="s">
        <v>81</v>
      </c>
      <c r="J88" s="65"/>
    </row>
    <row r="89" spans="1:10" s="49" customFormat="1" x14ac:dyDescent="0.25">
      <c r="A89" s="180" t="s">
        <v>81</v>
      </c>
      <c r="B89" s="169"/>
      <c r="C89" s="66" t="s">
        <v>192</v>
      </c>
      <c r="D89" s="66" t="s">
        <v>9</v>
      </c>
      <c r="E89" s="68"/>
      <c r="F89" s="70">
        <v>7437.01</v>
      </c>
      <c r="G89" s="65"/>
      <c r="H89" s="70">
        <v>4419.21</v>
      </c>
      <c r="I89" s="69">
        <v>59.42</v>
      </c>
      <c r="J89" s="65"/>
    </row>
    <row r="90" spans="1:10" s="49" customFormat="1" x14ac:dyDescent="0.25">
      <c r="A90" s="179" t="s">
        <v>81</v>
      </c>
      <c r="B90" s="169"/>
      <c r="C90" s="65" t="s">
        <v>193</v>
      </c>
      <c r="D90" s="65" t="s">
        <v>30</v>
      </c>
      <c r="E90" s="68"/>
      <c r="F90" s="68" t="s">
        <v>81</v>
      </c>
      <c r="G90" s="65"/>
      <c r="H90" s="68">
        <v>380.96</v>
      </c>
      <c r="I90" s="67" t="s">
        <v>81</v>
      </c>
      <c r="J90" s="65"/>
    </row>
    <row r="91" spans="1:10" s="49" customFormat="1" x14ac:dyDescent="0.25">
      <c r="A91" s="179" t="s">
        <v>81</v>
      </c>
      <c r="B91" s="169"/>
      <c r="C91" s="65" t="s">
        <v>202</v>
      </c>
      <c r="D91" s="65" t="s">
        <v>203</v>
      </c>
      <c r="E91" s="68"/>
      <c r="F91" s="68" t="s">
        <v>81</v>
      </c>
      <c r="G91" s="65"/>
      <c r="H91" s="68">
        <v>309.37</v>
      </c>
      <c r="I91" s="67" t="s">
        <v>81</v>
      </c>
      <c r="J91" s="65"/>
    </row>
    <row r="92" spans="1:10" s="49" customFormat="1" x14ac:dyDescent="0.25">
      <c r="A92" s="179" t="s">
        <v>81</v>
      </c>
      <c r="B92" s="169"/>
      <c r="C92" s="65" t="s">
        <v>210</v>
      </c>
      <c r="D92" s="65" t="s">
        <v>211</v>
      </c>
      <c r="E92" s="68"/>
      <c r="F92" s="68" t="s">
        <v>81</v>
      </c>
      <c r="G92" s="65"/>
      <c r="H92" s="68">
        <v>850</v>
      </c>
      <c r="I92" s="67" t="s">
        <v>81</v>
      </c>
      <c r="J92" s="65"/>
    </row>
    <row r="93" spans="1:10" s="49" customFormat="1" x14ac:dyDescent="0.25">
      <c r="A93" s="179" t="s">
        <v>81</v>
      </c>
      <c r="B93" s="169"/>
      <c r="C93" s="65" t="s">
        <v>222</v>
      </c>
      <c r="D93" s="65" t="s">
        <v>223</v>
      </c>
      <c r="E93" s="68"/>
      <c r="F93" s="68" t="s">
        <v>81</v>
      </c>
      <c r="G93" s="65"/>
      <c r="H93" s="68">
        <v>86.88</v>
      </c>
      <c r="I93" s="67" t="s">
        <v>81</v>
      </c>
      <c r="J93" s="65"/>
    </row>
    <row r="94" spans="1:10" s="49" customFormat="1" x14ac:dyDescent="0.25">
      <c r="A94" s="179" t="s">
        <v>81</v>
      </c>
      <c r="B94" s="169"/>
      <c r="C94" s="65" t="s">
        <v>230</v>
      </c>
      <c r="D94" s="65" t="s">
        <v>231</v>
      </c>
      <c r="E94" s="68"/>
      <c r="F94" s="68" t="s">
        <v>81</v>
      </c>
      <c r="G94" s="65"/>
      <c r="H94" s="68">
        <v>272</v>
      </c>
      <c r="I94" s="67" t="s">
        <v>81</v>
      </c>
      <c r="J94" s="65"/>
    </row>
    <row r="95" spans="1:10" s="49" customFormat="1" x14ac:dyDescent="0.25">
      <c r="A95" s="179" t="s">
        <v>81</v>
      </c>
      <c r="B95" s="169"/>
      <c r="C95" s="65" t="s">
        <v>232</v>
      </c>
      <c r="D95" s="65" t="s">
        <v>233</v>
      </c>
      <c r="E95" s="68"/>
      <c r="F95" s="68" t="s">
        <v>81</v>
      </c>
      <c r="G95" s="65"/>
      <c r="H95" s="68">
        <v>2520</v>
      </c>
      <c r="I95" s="67" t="s">
        <v>81</v>
      </c>
      <c r="J95" s="65"/>
    </row>
    <row r="96" spans="1:10" s="49" customFormat="1" x14ac:dyDescent="0.25">
      <c r="A96" s="180" t="s">
        <v>81</v>
      </c>
      <c r="B96" s="169"/>
      <c r="C96" s="66" t="s">
        <v>253</v>
      </c>
      <c r="D96" s="66" t="s">
        <v>254</v>
      </c>
      <c r="E96" s="68"/>
      <c r="F96" s="70">
        <v>333</v>
      </c>
      <c r="G96" s="65"/>
      <c r="H96" s="70">
        <v>333</v>
      </c>
      <c r="I96" s="69">
        <v>100</v>
      </c>
      <c r="J96" s="65"/>
    </row>
    <row r="97" spans="1:10" s="49" customFormat="1" x14ac:dyDescent="0.25">
      <c r="A97" s="179" t="s">
        <v>81</v>
      </c>
      <c r="B97" s="169"/>
      <c r="C97" s="65" t="s">
        <v>255</v>
      </c>
      <c r="D97" s="65" t="s">
        <v>256</v>
      </c>
      <c r="E97" s="68"/>
      <c r="F97" s="68" t="s">
        <v>81</v>
      </c>
      <c r="G97" s="65"/>
      <c r="H97" s="68">
        <v>333</v>
      </c>
      <c r="I97" s="67" t="s">
        <v>81</v>
      </c>
      <c r="J97" s="65"/>
    </row>
    <row r="98" spans="1:10" s="49" customFormat="1" x14ac:dyDescent="0.25">
      <c r="A98" s="180" t="s">
        <v>81</v>
      </c>
      <c r="B98" s="169"/>
      <c r="C98" s="66" t="s">
        <v>238</v>
      </c>
      <c r="D98" s="66" t="s">
        <v>239</v>
      </c>
      <c r="E98" s="68"/>
      <c r="F98" s="70">
        <v>8635.6299999999992</v>
      </c>
      <c r="G98" s="65"/>
      <c r="H98" s="70">
        <v>8135.63</v>
      </c>
      <c r="I98" s="69">
        <v>94.21</v>
      </c>
      <c r="J98" s="65"/>
    </row>
    <row r="99" spans="1:10" s="49" customFormat="1" x14ac:dyDescent="0.25">
      <c r="A99" s="179" t="s">
        <v>81</v>
      </c>
      <c r="B99" s="169"/>
      <c r="C99" s="65" t="s">
        <v>240</v>
      </c>
      <c r="D99" s="65" t="s">
        <v>241</v>
      </c>
      <c r="E99" s="68"/>
      <c r="F99" s="68" t="s">
        <v>81</v>
      </c>
      <c r="G99" s="65"/>
      <c r="H99" s="68">
        <v>8135.63</v>
      </c>
      <c r="I99" s="67" t="s">
        <v>81</v>
      </c>
      <c r="J99" s="65"/>
    </row>
    <row r="100" spans="1:10" s="101" customFormat="1" x14ac:dyDescent="0.25">
      <c r="A100" s="102"/>
      <c r="C100" s="122">
        <v>92</v>
      </c>
      <c r="D100" s="66" t="s">
        <v>294</v>
      </c>
      <c r="E100" s="129"/>
      <c r="F100" s="132">
        <v>125111.03</v>
      </c>
      <c r="G100" s="65"/>
      <c r="H100" s="124">
        <v>125111.03</v>
      </c>
      <c r="I100" s="131">
        <f>H100/F100</f>
        <v>1</v>
      </c>
      <c r="J100" s="65"/>
    </row>
    <row r="101" spans="1:10" s="101" customFormat="1" x14ac:dyDescent="0.25">
      <c r="A101" s="102"/>
      <c r="C101" s="102">
        <v>9222</v>
      </c>
      <c r="D101" s="130" t="s">
        <v>293</v>
      </c>
      <c r="E101" s="129"/>
      <c r="F101" s="129">
        <v>125111.03</v>
      </c>
      <c r="G101" s="133"/>
      <c r="H101" s="126">
        <v>125111.03</v>
      </c>
      <c r="I101" s="134">
        <f>H101/F101</f>
        <v>1</v>
      </c>
      <c r="J101" s="65"/>
    </row>
    <row r="102" spans="1:10" s="49" customFormat="1" x14ac:dyDescent="0.25">
      <c r="A102" s="168" t="s">
        <v>81</v>
      </c>
      <c r="B102" s="169"/>
      <c r="C102" s="92" t="s">
        <v>169</v>
      </c>
      <c r="D102" s="92"/>
      <c r="E102" s="103"/>
      <c r="F102" s="103">
        <v>64378.12</v>
      </c>
      <c r="G102" s="91"/>
      <c r="H102" s="103">
        <v>38722.15</v>
      </c>
      <c r="I102" s="93">
        <v>60.15</v>
      </c>
      <c r="J102" s="65"/>
    </row>
    <row r="103" spans="1:10" s="49" customFormat="1" x14ac:dyDescent="0.25">
      <c r="A103" s="180" t="s">
        <v>81</v>
      </c>
      <c r="B103" s="169"/>
      <c r="C103" s="66" t="s">
        <v>192</v>
      </c>
      <c r="D103" s="66" t="s">
        <v>9</v>
      </c>
      <c r="E103" s="68"/>
      <c r="F103" s="70">
        <v>48378.12</v>
      </c>
      <c r="G103" s="65"/>
      <c r="H103" s="70">
        <v>38722.15</v>
      </c>
      <c r="I103" s="69">
        <v>80.040000000000006</v>
      </c>
      <c r="J103" s="65"/>
    </row>
    <row r="104" spans="1:10" s="49" customFormat="1" x14ac:dyDescent="0.25">
      <c r="A104" s="179" t="s">
        <v>81</v>
      </c>
      <c r="B104" s="169"/>
      <c r="C104" s="65" t="s">
        <v>196</v>
      </c>
      <c r="D104" s="65" t="s">
        <v>197</v>
      </c>
      <c r="E104" s="68"/>
      <c r="F104" s="68" t="s">
        <v>81</v>
      </c>
      <c r="G104" s="65"/>
      <c r="H104" s="68">
        <v>7619</v>
      </c>
      <c r="I104" s="67" t="s">
        <v>81</v>
      </c>
      <c r="J104" s="65"/>
    </row>
    <row r="105" spans="1:10" s="49" customFormat="1" x14ac:dyDescent="0.25">
      <c r="A105" s="179" t="s">
        <v>81</v>
      </c>
      <c r="B105" s="169"/>
      <c r="C105" s="65" t="s">
        <v>268</v>
      </c>
      <c r="D105" s="65" t="s">
        <v>269</v>
      </c>
      <c r="E105" s="68"/>
      <c r="F105" s="68" t="s">
        <v>81</v>
      </c>
      <c r="G105" s="65"/>
      <c r="H105" s="68">
        <v>31047.66</v>
      </c>
      <c r="I105" s="67" t="s">
        <v>81</v>
      </c>
      <c r="J105" s="65"/>
    </row>
    <row r="106" spans="1:10" s="49" customFormat="1" x14ac:dyDescent="0.25">
      <c r="A106" s="179" t="s">
        <v>81</v>
      </c>
      <c r="B106" s="169"/>
      <c r="C106" s="65" t="s">
        <v>234</v>
      </c>
      <c r="D106" s="65" t="s">
        <v>235</v>
      </c>
      <c r="E106" s="68"/>
      <c r="F106" s="68" t="s">
        <v>81</v>
      </c>
      <c r="G106" s="65"/>
      <c r="H106" s="68">
        <v>55.49</v>
      </c>
      <c r="I106" s="67" t="s">
        <v>81</v>
      </c>
      <c r="J106" s="65"/>
    </row>
    <row r="107" spans="1:10" s="49" customFormat="1" x14ac:dyDescent="0.25">
      <c r="A107" s="180" t="s">
        <v>81</v>
      </c>
      <c r="B107" s="169"/>
      <c r="C107" s="66" t="s">
        <v>238</v>
      </c>
      <c r="D107" s="66" t="s">
        <v>239</v>
      </c>
      <c r="E107" s="68"/>
      <c r="F107" s="70">
        <v>16000</v>
      </c>
      <c r="G107" s="65"/>
      <c r="H107" s="70">
        <v>0</v>
      </c>
      <c r="I107" s="69">
        <v>0</v>
      </c>
      <c r="J107" s="65"/>
    </row>
    <row r="108" spans="1:10" s="49" customFormat="1" x14ac:dyDescent="0.25">
      <c r="A108" s="168" t="s">
        <v>81</v>
      </c>
      <c r="B108" s="169"/>
      <c r="C108" s="92" t="s">
        <v>172</v>
      </c>
      <c r="D108" s="114"/>
      <c r="E108" s="103"/>
      <c r="F108" s="116">
        <v>19400</v>
      </c>
      <c r="G108" s="91"/>
      <c r="H108" s="103">
        <v>14494.02</v>
      </c>
      <c r="I108" s="93">
        <v>74.709999999999994</v>
      </c>
      <c r="J108" s="65"/>
    </row>
    <row r="109" spans="1:10" s="49" customFormat="1" x14ac:dyDescent="0.25">
      <c r="A109" s="180" t="s">
        <v>81</v>
      </c>
      <c r="B109" s="169"/>
      <c r="C109" s="66" t="s">
        <v>246</v>
      </c>
      <c r="D109" s="66" t="s">
        <v>3</v>
      </c>
      <c r="E109" s="68"/>
      <c r="F109" s="70">
        <v>4040.03</v>
      </c>
      <c r="G109" s="65"/>
      <c r="H109" s="70">
        <v>1940.51</v>
      </c>
      <c r="I109" s="69">
        <v>48.03</v>
      </c>
      <c r="J109" s="65"/>
    </row>
    <row r="110" spans="1:10" s="49" customFormat="1" x14ac:dyDescent="0.25">
      <c r="A110" s="179" t="s">
        <v>81</v>
      </c>
      <c r="B110" s="169"/>
      <c r="C110" s="65" t="s">
        <v>259</v>
      </c>
      <c r="D110" s="65" t="s">
        <v>29</v>
      </c>
      <c r="E110" s="68"/>
      <c r="F110" s="68" t="s">
        <v>81</v>
      </c>
      <c r="G110" s="65"/>
      <c r="H110" s="68">
        <v>1494</v>
      </c>
      <c r="I110" s="67" t="s">
        <v>81</v>
      </c>
      <c r="J110" s="65"/>
    </row>
    <row r="111" spans="1:10" s="49" customFormat="1" x14ac:dyDescent="0.25">
      <c r="A111" s="179" t="s">
        <v>81</v>
      </c>
      <c r="B111" s="169"/>
      <c r="C111" s="65" t="s">
        <v>264</v>
      </c>
      <c r="D111" s="65" t="s">
        <v>265</v>
      </c>
      <c r="E111" s="68"/>
      <c r="F111" s="68" t="s">
        <v>81</v>
      </c>
      <c r="G111" s="65"/>
      <c r="H111" s="68">
        <v>200</v>
      </c>
      <c r="I111" s="67" t="s">
        <v>81</v>
      </c>
      <c r="J111" s="65"/>
    </row>
    <row r="112" spans="1:10" s="49" customFormat="1" x14ac:dyDescent="0.25">
      <c r="A112" s="179" t="s">
        <v>81</v>
      </c>
      <c r="B112" s="169"/>
      <c r="C112" s="65" t="s">
        <v>266</v>
      </c>
      <c r="D112" s="65" t="s">
        <v>267</v>
      </c>
      <c r="E112" s="68"/>
      <c r="F112" s="68" t="s">
        <v>81</v>
      </c>
      <c r="G112" s="65"/>
      <c r="H112" s="68">
        <v>246.51</v>
      </c>
      <c r="I112" s="67" t="s">
        <v>81</v>
      </c>
      <c r="J112" s="65"/>
    </row>
    <row r="113" spans="1:10" s="49" customFormat="1" x14ac:dyDescent="0.25">
      <c r="A113" s="180" t="s">
        <v>81</v>
      </c>
      <c r="B113" s="169"/>
      <c r="C113" s="66" t="s">
        <v>192</v>
      </c>
      <c r="D113" s="66" t="s">
        <v>9</v>
      </c>
      <c r="E113" s="68"/>
      <c r="F113" s="70">
        <v>959.97</v>
      </c>
      <c r="G113" s="65"/>
      <c r="H113" s="70">
        <v>1493.75</v>
      </c>
      <c r="I113" s="69">
        <v>155.6</v>
      </c>
      <c r="J113" s="65"/>
    </row>
    <row r="114" spans="1:10" s="49" customFormat="1" x14ac:dyDescent="0.25">
      <c r="A114" s="179" t="s">
        <v>81</v>
      </c>
      <c r="B114" s="169"/>
      <c r="C114" s="65" t="s">
        <v>200</v>
      </c>
      <c r="D114" s="65" t="s">
        <v>201</v>
      </c>
      <c r="E114" s="68"/>
      <c r="F114" s="68" t="s">
        <v>81</v>
      </c>
      <c r="G114" s="65"/>
      <c r="H114" s="68">
        <v>291.27999999999997</v>
      </c>
      <c r="I114" s="67" t="s">
        <v>81</v>
      </c>
      <c r="J114" s="65"/>
    </row>
    <row r="115" spans="1:10" s="49" customFormat="1" x14ac:dyDescent="0.25">
      <c r="A115" s="179" t="s">
        <v>81</v>
      </c>
      <c r="B115" s="169"/>
      <c r="C115" s="65" t="s">
        <v>202</v>
      </c>
      <c r="D115" s="65" t="s">
        <v>203</v>
      </c>
      <c r="E115" s="68"/>
      <c r="F115" s="68" t="s">
        <v>81</v>
      </c>
      <c r="G115" s="65"/>
      <c r="H115" s="68">
        <v>180</v>
      </c>
      <c r="I115" s="67" t="s">
        <v>81</v>
      </c>
      <c r="J115" s="65"/>
    </row>
    <row r="116" spans="1:10" s="49" customFormat="1" x14ac:dyDescent="0.25">
      <c r="A116" s="179" t="s">
        <v>81</v>
      </c>
      <c r="B116" s="169"/>
      <c r="C116" s="65" t="s">
        <v>206</v>
      </c>
      <c r="D116" s="65" t="s">
        <v>207</v>
      </c>
      <c r="E116" s="68"/>
      <c r="F116" s="68" t="s">
        <v>81</v>
      </c>
      <c r="G116" s="65"/>
      <c r="H116" s="68">
        <v>44.98</v>
      </c>
      <c r="I116" s="67" t="s">
        <v>81</v>
      </c>
      <c r="J116" s="65"/>
    </row>
    <row r="117" spans="1:10" s="49" customFormat="1" x14ac:dyDescent="0.25">
      <c r="A117" s="179" t="s">
        <v>81</v>
      </c>
      <c r="B117" s="169"/>
      <c r="C117" s="65" t="s">
        <v>208</v>
      </c>
      <c r="D117" s="65" t="s">
        <v>209</v>
      </c>
      <c r="E117" s="68"/>
      <c r="F117" s="68" t="s">
        <v>81</v>
      </c>
      <c r="G117" s="65"/>
      <c r="H117" s="68">
        <v>909.99</v>
      </c>
      <c r="I117" s="67" t="s">
        <v>81</v>
      </c>
      <c r="J117" s="65"/>
    </row>
    <row r="118" spans="1:10" s="49" customFormat="1" x14ac:dyDescent="0.25">
      <c r="A118" s="179" t="s">
        <v>81</v>
      </c>
      <c r="B118" s="169"/>
      <c r="C118" s="65" t="s">
        <v>210</v>
      </c>
      <c r="D118" s="65" t="s">
        <v>211</v>
      </c>
      <c r="E118" s="68"/>
      <c r="F118" s="68" t="s">
        <v>81</v>
      </c>
      <c r="G118" s="65"/>
      <c r="H118" s="68">
        <v>67.5</v>
      </c>
      <c r="I118" s="67" t="s">
        <v>81</v>
      </c>
      <c r="J118" s="65"/>
    </row>
    <row r="119" spans="1:10" s="49" customFormat="1" x14ac:dyDescent="0.25">
      <c r="A119" s="180" t="s">
        <v>81</v>
      </c>
      <c r="B119" s="169"/>
      <c r="C119" s="66" t="s">
        <v>238</v>
      </c>
      <c r="D119" s="66" t="s">
        <v>239</v>
      </c>
      <c r="E119" s="68"/>
      <c r="F119" s="70">
        <v>14400</v>
      </c>
      <c r="G119" s="65"/>
      <c r="H119" s="70">
        <v>11059.76</v>
      </c>
      <c r="I119" s="69">
        <v>76.8</v>
      </c>
      <c r="J119" s="65"/>
    </row>
    <row r="120" spans="1:10" s="49" customFormat="1" x14ac:dyDescent="0.25">
      <c r="A120" s="179" t="s">
        <v>81</v>
      </c>
      <c r="B120" s="169"/>
      <c r="C120" s="65" t="s">
        <v>270</v>
      </c>
      <c r="D120" s="65" t="s">
        <v>271</v>
      </c>
      <c r="E120" s="68"/>
      <c r="F120" s="68" t="s">
        <v>81</v>
      </c>
      <c r="G120" s="65"/>
      <c r="H120" s="68">
        <v>899.99</v>
      </c>
      <c r="I120" s="67" t="s">
        <v>81</v>
      </c>
      <c r="J120" s="65"/>
    </row>
    <row r="121" spans="1:10" s="49" customFormat="1" x14ac:dyDescent="0.25">
      <c r="A121" s="179" t="s">
        <v>81</v>
      </c>
      <c r="B121" s="169"/>
      <c r="C121" s="65" t="s">
        <v>257</v>
      </c>
      <c r="D121" s="65" t="s">
        <v>258</v>
      </c>
      <c r="E121" s="68"/>
      <c r="F121" s="68" t="s">
        <v>81</v>
      </c>
      <c r="G121" s="65"/>
      <c r="H121" s="68">
        <v>9969.7800000000007</v>
      </c>
      <c r="I121" s="67" t="s">
        <v>81</v>
      </c>
      <c r="J121" s="65"/>
    </row>
    <row r="122" spans="1:10" s="49" customFormat="1" x14ac:dyDescent="0.25">
      <c r="A122" s="179" t="s">
        <v>81</v>
      </c>
      <c r="B122" s="169"/>
      <c r="C122" s="65" t="s">
        <v>240</v>
      </c>
      <c r="D122" s="65" t="s">
        <v>241</v>
      </c>
      <c r="E122" s="68"/>
      <c r="F122" s="68" t="s">
        <v>81</v>
      </c>
      <c r="G122" s="65"/>
      <c r="H122" s="68">
        <v>189.99</v>
      </c>
      <c r="I122" s="67" t="s">
        <v>81</v>
      </c>
      <c r="J122" s="65"/>
    </row>
    <row r="123" spans="1:10" s="49" customFormat="1" x14ac:dyDescent="0.25">
      <c r="A123" s="168" t="s">
        <v>81</v>
      </c>
      <c r="B123" s="169"/>
      <c r="C123" s="168" t="s">
        <v>177</v>
      </c>
      <c r="D123" s="169"/>
      <c r="E123" s="103"/>
      <c r="F123" s="116">
        <v>2500</v>
      </c>
      <c r="G123" s="91"/>
      <c r="H123" s="103">
        <v>1042.5</v>
      </c>
      <c r="I123" s="93">
        <v>41.7</v>
      </c>
      <c r="J123" s="65"/>
    </row>
    <row r="124" spans="1:10" s="49" customFormat="1" x14ac:dyDescent="0.25">
      <c r="A124" s="168" t="s">
        <v>81</v>
      </c>
      <c r="B124" s="169"/>
      <c r="C124" s="168" t="s">
        <v>178</v>
      </c>
      <c r="D124" s="169"/>
      <c r="E124" s="103"/>
      <c r="F124" s="116">
        <v>2500</v>
      </c>
      <c r="G124" s="91"/>
      <c r="H124" s="103">
        <v>1042.5</v>
      </c>
      <c r="I124" s="93">
        <v>41.7</v>
      </c>
      <c r="J124" s="65"/>
    </row>
    <row r="125" spans="1:10" s="49" customFormat="1" x14ac:dyDescent="0.25">
      <c r="A125" s="180" t="s">
        <v>81</v>
      </c>
      <c r="B125" s="169"/>
      <c r="C125" s="66" t="s">
        <v>192</v>
      </c>
      <c r="D125" s="66" t="s">
        <v>9</v>
      </c>
      <c r="E125" s="68"/>
      <c r="F125" s="70">
        <v>2200</v>
      </c>
      <c r="G125" s="65"/>
      <c r="H125" s="70">
        <v>42.5</v>
      </c>
      <c r="I125" s="69">
        <v>1.93</v>
      </c>
      <c r="J125" s="65"/>
    </row>
    <row r="126" spans="1:10" s="49" customFormat="1" x14ac:dyDescent="0.25">
      <c r="A126" s="179" t="s">
        <v>81</v>
      </c>
      <c r="B126" s="169"/>
      <c r="C126" s="65" t="s">
        <v>193</v>
      </c>
      <c r="D126" s="65" t="s">
        <v>30</v>
      </c>
      <c r="E126" s="68"/>
      <c r="F126" s="68" t="s">
        <v>81</v>
      </c>
      <c r="G126" s="65"/>
      <c r="H126" s="68">
        <v>42.5</v>
      </c>
      <c r="I126" s="67" t="s">
        <v>81</v>
      </c>
      <c r="J126" s="65"/>
    </row>
    <row r="127" spans="1:10" s="49" customFormat="1" x14ac:dyDescent="0.25">
      <c r="A127" s="180" t="s">
        <v>81</v>
      </c>
      <c r="B127" s="169"/>
      <c r="C127" s="66" t="s">
        <v>238</v>
      </c>
      <c r="D127" s="66" t="s">
        <v>239</v>
      </c>
      <c r="E127" s="68"/>
      <c r="F127" s="70">
        <v>300</v>
      </c>
      <c r="G127" s="65"/>
      <c r="H127" s="70">
        <v>1000</v>
      </c>
      <c r="I127" s="69">
        <v>333.33</v>
      </c>
      <c r="J127" s="65"/>
    </row>
    <row r="128" spans="1:10" s="49" customFormat="1" x14ac:dyDescent="0.25">
      <c r="A128" s="179" t="s">
        <v>81</v>
      </c>
      <c r="B128" s="169"/>
      <c r="C128" s="65" t="s">
        <v>240</v>
      </c>
      <c r="D128" s="65" t="s">
        <v>241</v>
      </c>
      <c r="E128" s="68"/>
      <c r="F128" s="68" t="s">
        <v>81</v>
      </c>
      <c r="G128" s="65"/>
      <c r="H128" s="68">
        <v>1000</v>
      </c>
      <c r="I128" s="67" t="s">
        <v>81</v>
      </c>
      <c r="J128" s="65"/>
    </row>
    <row r="129" spans="1:10" s="49" customFormat="1" x14ac:dyDescent="0.25">
      <c r="A129" s="176"/>
      <c r="B129" s="169"/>
      <c r="C129" s="74" t="s">
        <v>272</v>
      </c>
      <c r="D129" s="74" t="s">
        <v>273</v>
      </c>
      <c r="E129" s="75"/>
      <c r="F129" s="75">
        <v>2665</v>
      </c>
      <c r="G129" s="74"/>
      <c r="H129" s="75">
        <v>772.44</v>
      </c>
      <c r="I129" s="73">
        <v>28.98</v>
      </c>
      <c r="J129" s="65"/>
    </row>
    <row r="130" spans="1:10" s="49" customFormat="1" x14ac:dyDescent="0.25">
      <c r="A130" s="168" t="s">
        <v>81</v>
      </c>
      <c r="B130" s="169"/>
      <c r="C130" s="168" t="s">
        <v>155</v>
      </c>
      <c r="D130" s="169"/>
      <c r="E130" s="103"/>
      <c r="F130" s="116">
        <v>2665</v>
      </c>
      <c r="G130" s="91"/>
      <c r="H130" s="103">
        <v>772.44</v>
      </c>
      <c r="I130" s="93">
        <v>28.98</v>
      </c>
      <c r="J130" s="65"/>
    </row>
    <row r="131" spans="1:10" s="49" customFormat="1" x14ac:dyDescent="0.25">
      <c r="A131" s="168" t="s">
        <v>81</v>
      </c>
      <c r="B131" s="169"/>
      <c r="C131" s="168" t="s">
        <v>156</v>
      </c>
      <c r="D131" s="169"/>
      <c r="E131" s="103"/>
      <c r="F131" s="116">
        <v>2665</v>
      </c>
      <c r="G131" s="91"/>
      <c r="H131" s="103">
        <v>772.44</v>
      </c>
      <c r="I131" s="93">
        <v>28.98</v>
      </c>
      <c r="J131" s="65"/>
    </row>
    <row r="132" spans="1:10" s="49" customFormat="1" x14ac:dyDescent="0.25">
      <c r="A132" s="180" t="s">
        <v>81</v>
      </c>
      <c r="B132" s="169"/>
      <c r="C132" s="66" t="s">
        <v>192</v>
      </c>
      <c r="D132" s="66" t="s">
        <v>9</v>
      </c>
      <c r="E132" s="68"/>
      <c r="F132" s="70">
        <v>2000</v>
      </c>
      <c r="G132" s="65"/>
      <c r="H132" s="70">
        <v>772.44</v>
      </c>
      <c r="I132" s="69">
        <v>38.619999999999997</v>
      </c>
      <c r="J132" s="65"/>
    </row>
    <row r="133" spans="1:10" s="49" customFormat="1" x14ac:dyDescent="0.25">
      <c r="A133" s="179" t="s">
        <v>81</v>
      </c>
      <c r="B133" s="169"/>
      <c r="C133" s="65" t="s">
        <v>234</v>
      </c>
      <c r="D133" s="65" t="s">
        <v>235</v>
      </c>
      <c r="E133" s="68"/>
      <c r="F133" s="68" t="s">
        <v>81</v>
      </c>
      <c r="G133" s="65"/>
      <c r="H133" s="68">
        <v>772.44</v>
      </c>
      <c r="I133" s="67" t="s">
        <v>81</v>
      </c>
      <c r="J133" s="65"/>
    </row>
    <row r="134" spans="1:10" s="49" customFormat="1" x14ac:dyDescent="0.25">
      <c r="A134" s="180" t="s">
        <v>81</v>
      </c>
      <c r="B134" s="169"/>
      <c r="C134" s="66" t="s">
        <v>238</v>
      </c>
      <c r="D134" s="66" t="s">
        <v>239</v>
      </c>
      <c r="E134" s="68"/>
      <c r="F134" s="70">
        <v>665</v>
      </c>
      <c r="G134" s="65"/>
      <c r="H134" s="70">
        <v>0</v>
      </c>
      <c r="I134" s="69">
        <v>0</v>
      </c>
      <c r="J134" s="65"/>
    </row>
    <row r="135" spans="1:10" s="49" customFormat="1" x14ac:dyDescent="0.25">
      <c r="A135" s="176"/>
      <c r="B135" s="169"/>
      <c r="C135" s="74" t="s">
        <v>274</v>
      </c>
      <c r="D135" s="74" t="s">
        <v>275</v>
      </c>
      <c r="E135" s="75"/>
      <c r="F135" s="75">
        <v>300</v>
      </c>
      <c r="G135" s="74"/>
      <c r="H135" s="75">
        <v>146.9</v>
      </c>
      <c r="I135" s="73">
        <v>48.97</v>
      </c>
      <c r="J135" s="65"/>
    </row>
    <row r="136" spans="1:10" s="49" customFormat="1" x14ac:dyDescent="0.25">
      <c r="A136" s="168" t="s">
        <v>81</v>
      </c>
      <c r="B136" s="169"/>
      <c r="C136" s="168" t="s">
        <v>155</v>
      </c>
      <c r="D136" s="169"/>
      <c r="E136" s="103"/>
      <c r="F136" s="116">
        <v>300</v>
      </c>
      <c r="G136" s="91"/>
      <c r="H136" s="103">
        <v>146.9</v>
      </c>
      <c r="I136" s="93">
        <v>48.97</v>
      </c>
      <c r="J136" s="65"/>
    </row>
    <row r="137" spans="1:10" s="49" customFormat="1" x14ac:dyDescent="0.25">
      <c r="A137" s="168" t="s">
        <v>81</v>
      </c>
      <c r="B137" s="169"/>
      <c r="C137" s="168" t="s">
        <v>156</v>
      </c>
      <c r="D137" s="169"/>
      <c r="E137" s="103"/>
      <c r="F137" s="116">
        <v>300</v>
      </c>
      <c r="G137" s="91"/>
      <c r="H137" s="103">
        <v>146.9</v>
      </c>
      <c r="I137" s="93">
        <v>48.97</v>
      </c>
      <c r="J137" s="65"/>
    </row>
    <row r="138" spans="1:10" s="49" customFormat="1" x14ac:dyDescent="0.25">
      <c r="A138" s="180" t="s">
        <v>81</v>
      </c>
      <c r="B138" s="169"/>
      <c r="C138" s="66" t="s">
        <v>192</v>
      </c>
      <c r="D138" s="66" t="s">
        <v>9</v>
      </c>
      <c r="E138" s="68"/>
      <c r="F138" s="70">
        <v>300</v>
      </c>
      <c r="G138" s="65"/>
      <c r="H138" s="70">
        <v>146.9</v>
      </c>
      <c r="I138" s="69">
        <v>48.97</v>
      </c>
      <c r="J138" s="65"/>
    </row>
    <row r="139" spans="1:10" s="49" customFormat="1" x14ac:dyDescent="0.25">
      <c r="A139" s="179" t="s">
        <v>81</v>
      </c>
      <c r="B139" s="169"/>
      <c r="C139" s="65" t="s">
        <v>234</v>
      </c>
      <c r="D139" s="65" t="s">
        <v>235</v>
      </c>
      <c r="E139" s="68"/>
      <c r="F139" s="68" t="s">
        <v>81</v>
      </c>
      <c r="G139" s="65"/>
      <c r="H139" s="68">
        <v>146.9</v>
      </c>
      <c r="I139" s="67" t="s">
        <v>81</v>
      </c>
      <c r="J139" s="65"/>
    </row>
    <row r="140" spans="1:10" s="49" customFormat="1" x14ac:dyDescent="0.25">
      <c r="A140" s="176"/>
      <c r="B140" s="169"/>
      <c r="C140" s="74" t="s">
        <v>276</v>
      </c>
      <c r="D140" s="74" t="s">
        <v>277</v>
      </c>
      <c r="E140" s="75"/>
      <c r="F140" s="75">
        <v>0</v>
      </c>
      <c r="G140" s="74"/>
      <c r="H140" s="75">
        <v>1940.51</v>
      </c>
      <c r="I140" s="73" t="s">
        <v>81</v>
      </c>
      <c r="J140" s="65"/>
    </row>
    <row r="141" spans="1:10" s="49" customFormat="1" x14ac:dyDescent="0.25">
      <c r="A141" s="168" t="s">
        <v>81</v>
      </c>
      <c r="B141" s="169"/>
      <c r="C141" s="168" t="s">
        <v>155</v>
      </c>
      <c r="D141" s="169"/>
      <c r="E141" s="103"/>
      <c r="F141" s="116">
        <v>0</v>
      </c>
      <c r="G141" s="91"/>
      <c r="H141" s="103">
        <v>1940.51</v>
      </c>
      <c r="I141" s="93" t="s">
        <v>81</v>
      </c>
      <c r="J141" s="65"/>
    </row>
    <row r="142" spans="1:10" s="49" customFormat="1" x14ac:dyDescent="0.25">
      <c r="A142" s="168" t="s">
        <v>81</v>
      </c>
      <c r="B142" s="169"/>
      <c r="C142" s="168" t="s">
        <v>156</v>
      </c>
      <c r="D142" s="169"/>
      <c r="E142" s="103"/>
      <c r="F142" s="116">
        <v>0</v>
      </c>
      <c r="G142" s="91"/>
      <c r="H142" s="103">
        <v>1940.51</v>
      </c>
      <c r="I142" s="93" t="s">
        <v>81</v>
      </c>
      <c r="J142" s="65"/>
    </row>
    <row r="143" spans="1:10" s="49" customFormat="1" x14ac:dyDescent="0.25">
      <c r="A143" s="180" t="s">
        <v>81</v>
      </c>
      <c r="B143" s="169"/>
      <c r="C143" s="66" t="s">
        <v>246</v>
      </c>
      <c r="D143" s="66" t="s">
        <v>3</v>
      </c>
      <c r="E143" s="68"/>
      <c r="F143" s="70">
        <v>0</v>
      </c>
      <c r="G143" s="65"/>
      <c r="H143" s="70">
        <v>1940.51</v>
      </c>
      <c r="I143" s="69" t="s">
        <v>81</v>
      </c>
      <c r="J143" s="65"/>
    </row>
    <row r="144" spans="1:10" s="49" customFormat="1" x14ac:dyDescent="0.25">
      <c r="A144" s="179" t="s">
        <v>81</v>
      </c>
      <c r="B144" s="169"/>
      <c r="C144" s="65" t="s">
        <v>259</v>
      </c>
      <c r="D144" s="65" t="s">
        <v>29</v>
      </c>
      <c r="E144" s="68"/>
      <c r="F144" s="68" t="s">
        <v>81</v>
      </c>
      <c r="G144" s="65"/>
      <c r="H144" s="68">
        <v>1494</v>
      </c>
      <c r="I144" s="67" t="s">
        <v>81</v>
      </c>
      <c r="J144" s="65"/>
    </row>
    <row r="145" spans="1:10" s="49" customFormat="1" x14ac:dyDescent="0.25">
      <c r="A145" s="179" t="s">
        <v>81</v>
      </c>
      <c r="B145" s="169"/>
      <c r="C145" s="65" t="s">
        <v>264</v>
      </c>
      <c r="D145" s="65" t="s">
        <v>265</v>
      </c>
      <c r="E145" s="68"/>
      <c r="F145" s="68" t="s">
        <v>81</v>
      </c>
      <c r="G145" s="65"/>
      <c r="H145" s="68">
        <v>200</v>
      </c>
      <c r="I145" s="67" t="s">
        <v>81</v>
      </c>
      <c r="J145" s="65"/>
    </row>
    <row r="146" spans="1:10" s="49" customFormat="1" x14ac:dyDescent="0.25">
      <c r="A146" s="179" t="s">
        <v>81</v>
      </c>
      <c r="B146" s="169"/>
      <c r="C146" s="65" t="s">
        <v>266</v>
      </c>
      <c r="D146" s="65" t="s">
        <v>267</v>
      </c>
      <c r="E146" s="68"/>
      <c r="F146" s="68" t="s">
        <v>81</v>
      </c>
      <c r="G146" s="65"/>
      <c r="H146" s="68">
        <v>246.51</v>
      </c>
      <c r="I146" s="67" t="s">
        <v>81</v>
      </c>
      <c r="J146" s="65"/>
    </row>
    <row r="147" spans="1:10" s="49" customFormat="1" x14ac:dyDescent="0.25">
      <c r="A147" s="176"/>
      <c r="B147" s="169"/>
      <c r="C147" s="74" t="s">
        <v>278</v>
      </c>
      <c r="D147" s="74" t="s">
        <v>279</v>
      </c>
      <c r="E147" s="75"/>
      <c r="F147" s="75">
        <v>15050</v>
      </c>
      <c r="G147" s="74"/>
      <c r="H147" s="75">
        <v>45997.760000000002</v>
      </c>
      <c r="I147" s="73">
        <v>305.63</v>
      </c>
      <c r="J147" s="65"/>
    </row>
    <row r="148" spans="1:10" s="49" customFormat="1" x14ac:dyDescent="0.25">
      <c r="A148" s="168" t="s">
        <v>81</v>
      </c>
      <c r="B148" s="169"/>
      <c r="C148" s="168" t="s">
        <v>155</v>
      </c>
      <c r="D148" s="169"/>
      <c r="E148" s="103"/>
      <c r="F148" s="116">
        <v>15050</v>
      </c>
      <c r="G148" s="91"/>
      <c r="H148" s="103">
        <v>45997.760000000002</v>
      </c>
      <c r="I148" s="93">
        <v>305.63</v>
      </c>
      <c r="J148" s="65"/>
    </row>
    <row r="149" spans="1:10" s="49" customFormat="1" x14ac:dyDescent="0.25">
      <c r="A149" s="168" t="s">
        <v>81</v>
      </c>
      <c r="B149" s="169"/>
      <c r="C149" s="168" t="s">
        <v>156</v>
      </c>
      <c r="D149" s="169"/>
      <c r="E149" s="103"/>
      <c r="F149" s="116">
        <v>15050</v>
      </c>
      <c r="G149" s="91"/>
      <c r="H149" s="103">
        <v>45997.760000000002</v>
      </c>
      <c r="I149" s="93">
        <v>305.63</v>
      </c>
      <c r="J149" s="65"/>
    </row>
    <row r="150" spans="1:10" s="49" customFormat="1" x14ac:dyDescent="0.25">
      <c r="A150" s="180" t="s">
        <v>81</v>
      </c>
      <c r="B150" s="169"/>
      <c r="C150" s="66" t="s">
        <v>192</v>
      </c>
      <c r="D150" s="66" t="s">
        <v>9</v>
      </c>
      <c r="E150" s="68"/>
      <c r="F150" s="70">
        <v>11550</v>
      </c>
      <c r="G150" s="65"/>
      <c r="H150" s="70">
        <v>1860.88</v>
      </c>
      <c r="I150" s="69">
        <v>16.11</v>
      </c>
      <c r="J150" s="65"/>
    </row>
    <row r="151" spans="1:10" s="49" customFormat="1" x14ac:dyDescent="0.25">
      <c r="A151" s="179" t="s">
        <v>81</v>
      </c>
      <c r="B151" s="169"/>
      <c r="C151" s="65" t="s">
        <v>208</v>
      </c>
      <c r="D151" s="65" t="s">
        <v>209</v>
      </c>
      <c r="E151" s="68"/>
      <c r="F151" s="68" t="s">
        <v>81</v>
      </c>
      <c r="G151" s="65"/>
      <c r="H151" s="68">
        <v>1383.28</v>
      </c>
      <c r="I151" s="67" t="s">
        <v>81</v>
      </c>
      <c r="J151" s="65"/>
    </row>
    <row r="152" spans="1:10" s="49" customFormat="1" x14ac:dyDescent="0.25">
      <c r="A152" s="179" t="s">
        <v>81</v>
      </c>
      <c r="B152" s="169"/>
      <c r="C152" s="65" t="s">
        <v>222</v>
      </c>
      <c r="D152" s="65" t="s">
        <v>223</v>
      </c>
      <c r="E152" s="68"/>
      <c r="F152" s="68" t="s">
        <v>81</v>
      </c>
      <c r="G152" s="65"/>
      <c r="H152" s="68">
        <v>477.6</v>
      </c>
      <c r="I152" s="67" t="s">
        <v>81</v>
      </c>
      <c r="J152" s="65"/>
    </row>
    <row r="153" spans="1:10" s="49" customFormat="1" x14ac:dyDescent="0.25">
      <c r="A153" s="180" t="s">
        <v>81</v>
      </c>
      <c r="B153" s="169"/>
      <c r="C153" s="66" t="s">
        <v>238</v>
      </c>
      <c r="D153" s="66" t="s">
        <v>239</v>
      </c>
      <c r="E153" s="68"/>
      <c r="F153" s="70">
        <v>3500</v>
      </c>
      <c r="G153" s="65"/>
      <c r="H153" s="70">
        <v>44136.88</v>
      </c>
      <c r="I153" s="69">
        <v>1261.05</v>
      </c>
      <c r="J153" s="65"/>
    </row>
    <row r="154" spans="1:10" s="49" customFormat="1" x14ac:dyDescent="0.25">
      <c r="A154" s="179" t="s">
        <v>81</v>
      </c>
      <c r="B154" s="169"/>
      <c r="C154" s="65" t="s">
        <v>270</v>
      </c>
      <c r="D154" s="65" t="s">
        <v>271</v>
      </c>
      <c r="E154" s="68"/>
      <c r="F154" s="68" t="s">
        <v>81</v>
      </c>
      <c r="G154" s="65"/>
      <c r="H154" s="68">
        <v>32029.71</v>
      </c>
      <c r="I154" s="67" t="s">
        <v>81</v>
      </c>
      <c r="J154" s="65"/>
    </row>
    <row r="155" spans="1:10" s="49" customFormat="1" x14ac:dyDescent="0.25">
      <c r="A155" s="179" t="s">
        <v>81</v>
      </c>
      <c r="B155" s="169"/>
      <c r="C155" s="65" t="s">
        <v>240</v>
      </c>
      <c r="D155" s="65" t="s">
        <v>241</v>
      </c>
      <c r="E155" s="68"/>
      <c r="F155" s="68" t="s">
        <v>81</v>
      </c>
      <c r="G155" s="65"/>
      <c r="H155" s="68">
        <v>12107.17</v>
      </c>
      <c r="I155" s="67" t="s">
        <v>81</v>
      </c>
      <c r="J155" s="65"/>
    </row>
  </sheetData>
  <mergeCells count="201">
    <mergeCell ref="A153:B153"/>
    <mergeCell ref="A152:B152"/>
    <mergeCell ref="A155:B155"/>
    <mergeCell ref="A154:B154"/>
    <mergeCell ref="A144:B144"/>
    <mergeCell ref="A143:B143"/>
    <mergeCell ref="A146:B146"/>
    <mergeCell ref="A145:B145"/>
    <mergeCell ref="A149:B149"/>
    <mergeCell ref="A148:B148"/>
    <mergeCell ref="A147:B147"/>
    <mergeCell ref="A151:B151"/>
    <mergeCell ref="A150:B150"/>
    <mergeCell ref="A133:B133"/>
    <mergeCell ref="A132:B132"/>
    <mergeCell ref="A135:B135"/>
    <mergeCell ref="A134:B134"/>
    <mergeCell ref="A137:B137"/>
    <mergeCell ref="A136:B136"/>
    <mergeCell ref="A139:B139"/>
    <mergeCell ref="A138:B138"/>
    <mergeCell ref="A142:B142"/>
    <mergeCell ref="A141:B141"/>
    <mergeCell ref="A140:B140"/>
    <mergeCell ref="A122:B122"/>
    <mergeCell ref="A121:B121"/>
    <mergeCell ref="A124:B124"/>
    <mergeCell ref="A123:B123"/>
    <mergeCell ref="A126:B126"/>
    <mergeCell ref="A125:B125"/>
    <mergeCell ref="A128:B128"/>
    <mergeCell ref="A127:B127"/>
    <mergeCell ref="A131:B131"/>
    <mergeCell ref="A130:B130"/>
    <mergeCell ref="A129:B129"/>
    <mergeCell ref="A112:B112"/>
    <mergeCell ref="A111:B111"/>
    <mergeCell ref="A114:B114"/>
    <mergeCell ref="A113:B113"/>
    <mergeCell ref="A116:B116"/>
    <mergeCell ref="A115:B115"/>
    <mergeCell ref="A118:B118"/>
    <mergeCell ref="A117:B117"/>
    <mergeCell ref="A120:B120"/>
    <mergeCell ref="A119:B119"/>
    <mergeCell ref="A102:B102"/>
    <mergeCell ref="A99:B99"/>
    <mergeCell ref="A104:B104"/>
    <mergeCell ref="A103:B103"/>
    <mergeCell ref="A106:B106"/>
    <mergeCell ref="A105:B105"/>
    <mergeCell ref="A108:B108"/>
    <mergeCell ref="A107:B107"/>
    <mergeCell ref="A110:B110"/>
    <mergeCell ref="A109:B109"/>
    <mergeCell ref="A90:B90"/>
    <mergeCell ref="A89:B89"/>
    <mergeCell ref="A92:B92"/>
    <mergeCell ref="A91:B91"/>
    <mergeCell ref="A94:B94"/>
    <mergeCell ref="A93:B93"/>
    <mergeCell ref="A96:B96"/>
    <mergeCell ref="A95:B95"/>
    <mergeCell ref="A98:B98"/>
    <mergeCell ref="A97:B97"/>
    <mergeCell ref="A82:B82"/>
    <mergeCell ref="A81:B81"/>
    <mergeCell ref="A80:B80"/>
    <mergeCell ref="A84:B84"/>
    <mergeCell ref="A83:B83"/>
    <mergeCell ref="A86:B86"/>
    <mergeCell ref="A85:B85"/>
    <mergeCell ref="A88:B88"/>
    <mergeCell ref="A87:B87"/>
    <mergeCell ref="A72:B72"/>
    <mergeCell ref="A71:B71"/>
    <mergeCell ref="A74:B74"/>
    <mergeCell ref="A73:B73"/>
    <mergeCell ref="A76:B76"/>
    <mergeCell ref="A75:B75"/>
    <mergeCell ref="A79:B79"/>
    <mergeCell ref="A78:B78"/>
    <mergeCell ref="A77:B77"/>
    <mergeCell ref="A62:B62"/>
    <mergeCell ref="A61:B61"/>
    <mergeCell ref="A64:B64"/>
    <mergeCell ref="A63:B63"/>
    <mergeCell ref="A66:B66"/>
    <mergeCell ref="A65:B65"/>
    <mergeCell ref="A68:B68"/>
    <mergeCell ref="A67:B67"/>
    <mergeCell ref="A70:B70"/>
    <mergeCell ref="A69:B69"/>
    <mergeCell ref="A52:B52"/>
    <mergeCell ref="A51:B51"/>
    <mergeCell ref="A54:B54"/>
    <mergeCell ref="A53:B53"/>
    <mergeCell ref="A56:B56"/>
    <mergeCell ref="A55:B55"/>
    <mergeCell ref="A58:B58"/>
    <mergeCell ref="A57:B57"/>
    <mergeCell ref="A60:B60"/>
    <mergeCell ref="A59:B59"/>
    <mergeCell ref="A42:B42"/>
    <mergeCell ref="A41:B41"/>
    <mergeCell ref="A44:B44"/>
    <mergeCell ref="A43:B43"/>
    <mergeCell ref="A46:B46"/>
    <mergeCell ref="A45:B45"/>
    <mergeCell ref="A48:B48"/>
    <mergeCell ref="A47:B47"/>
    <mergeCell ref="A50:B50"/>
    <mergeCell ref="A49:B49"/>
    <mergeCell ref="A32:B32"/>
    <mergeCell ref="A31:B31"/>
    <mergeCell ref="A34:B34"/>
    <mergeCell ref="A33:B33"/>
    <mergeCell ref="A36:B36"/>
    <mergeCell ref="A35:B35"/>
    <mergeCell ref="A38:B38"/>
    <mergeCell ref="A37:B37"/>
    <mergeCell ref="A40:B40"/>
    <mergeCell ref="A39:B39"/>
    <mergeCell ref="A26:B26"/>
    <mergeCell ref="A25:B25"/>
    <mergeCell ref="G25:H25"/>
    <mergeCell ref="A28:B28"/>
    <mergeCell ref="A27:B27"/>
    <mergeCell ref="A30:B30"/>
    <mergeCell ref="A29:B29"/>
    <mergeCell ref="C27:D27"/>
    <mergeCell ref="C28:D28"/>
    <mergeCell ref="G19:H19"/>
    <mergeCell ref="A18:B18"/>
    <mergeCell ref="A20:B20"/>
    <mergeCell ref="A24:B24"/>
    <mergeCell ref="E24:F24"/>
    <mergeCell ref="G24:H24"/>
    <mergeCell ref="A23:B23"/>
    <mergeCell ref="E23:F23"/>
    <mergeCell ref="G23:H23"/>
    <mergeCell ref="A22:B22"/>
    <mergeCell ref="G22:H22"/>
    <mergeCell ref="B4:I4"/>
    <mergeCell ref="B6:E6"/>
    <mergeCell ref="B7:E7"/>
    <mergeCell ref="B2:I2"/>
    <mergeCell ref="A8:B8"/>
    <mergeCell ref="A10:B10"/>
    <mergeCell ref="E12:F12"/>
    <mergeCell ref="G12:H12"/>
    <mergeCell ref="A13:B13"/>
    <mergeCell ref="E13:F13"/>
    <mergeCell ref="G13:H13"/>
    <mergeCell ref="G10:H10"/>
    <mergeCell ref="A11:B11"/>
    <mergeCell ref="G11:H11"/>
    <mergeCell ref="A12:B12"/>
    <mergeCell ref="C137:D137"/>
    <mergeCell ref="C141:D141"/>
    <mergeCell ref="C142:D142"/>
    <mergeCell ref="C148:D148"/>
    <mergeCell ref="C149:D149"/>
    <mergeCell ref="A9:B9"/>
    <mergeCell ref="G9:H9"/>
    <mergeCell ref="G16:H16"/>
    <mergeCell ref="A17:B17"/>
    <mergeCell ref="G17:H17"/>
    <mergeCell ref="E14:F14"/>
    <mergeCell ref="G14:H14"/>
    <mergeCell ref="A15:B15"/>
    <mergeCell ref="E15:F15"/>
    <mergeCell ref="G15:H15"/>
    <mergeCell ref="A14:B14"/>
    <mergeCell ref="A16:B16"/>
    <mergeCell ref="E20:F20"/>
    <mergeCell ref="G20:H20"/>
    <mergeCell ref="A21:B21"/>
    <mergeCell ref="G21:H21"/>
    <mergeCell ref="E18:F18"/>
    <mergeCell ref="G18:H18"/>
    <mergeCell ref="A19:B19"/>
    <mergeCell ref="C70:D70"/>
    <mergeCell ref="E70:F70"/>
    <mergeCell ref="C81:D81"/>
    <mergeCell ref="E81:F81"/>
    <mergeCell ref="C123:D123"/>
    <mergeCell ref="C124:D124"/>
    <mergeCell ref="C130:D130"/>
    <mergeCell ref="C131:D131"/>
    <mergeCell ref="C136:D136"/>
    <mergeCell ref="C53:D53"/>
    <mergeCell ref="E53:F53"/>
    <mergeCell ref="C54:D54"/>
    <mergeCell ref="E54:F54"/>
    <mergeCell ref="C59:D59"/>
    <mergeCell ref="E59:F59"/>
    <mergeCell ref="C60:D60"/>
    <mergeCell ref="E60:F60"/>
    <mergeCell ref="C69:D69"/>
    <mergeCell ref="E69:F69"/>
  </mergeCells>
  <pageMargins left="0.7" right="0.7" top="0.75" bottom="0.75" header="0.3" footer="0.3"/>
  <pageSetup paperSize="9" scale="71" fitToHeight="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A847D-4774-4869-AC6B-66CA26B4B7D6}">
  <dimension ref="A3:H18"/>
  <sheetViews>
    <sheetView zoomScaleNormal="100" workbookViewId="0">
      <selection activeCell="B19" sqref="B19"/>
    </sheetView>
  </sheetViews>
  <sheetFormatPr defaultRowHeight="15" x14ac:dyDescent="0.25"/>
  <cols>
    <col min="1" max="1" width="11.7109375" style="51" bestFit="1" customWidth="1"/>
    <col min="2" max="2" width="32" style="51" customWidth="1"/>
    <col min="3" max="3" width="9.140625" style="51"/>
    <col min="4" max="4" width="22.85546875" style="51" customWidth="1"/>
    <col min="5" max="256" width="9.140625" style="51"/>
    <col min="257" max="257" width="11.7109375" style="51" bestFit="1" customWidth="1"/>
    <col min="258" max="258" width="32" style="51" customWidth="1"/>
    <col min="259" max="259" width="9.140625" style="51"/>
    <col min="260" max="260" width="22.85546875" style="51" customWidth="1"/>
    <col min="261" max="512" width="9.140625" style="51"/>
    <col min="513" max="513" width="11.7109375" style="51" bestFit="1" customWidth="1"/>
    <col min="514" max="514" width="32" style="51" customWidth="1"/>
    <col min="515" max="515" width="9.140625" style="51"/>
    <col min="516" max="516" width="22.85546875" style="51" customWidth="1"/>
    <col min="517" max="768" width="9.140625" style="51"/>
    <col min="769" max="769" width="11.7109375" style="51" bestFit="1" customWidth="1"/>
    <col min="770" max="770" width="32" style="51" customWidth="1"/>
    <col min="771" max="771" width="9.140625" style="51"/>
    <col min="772" max="772" width="22.85546875" style="51" customWidth="1"/>
    <col min="773" max="1024" width="9.140625" style="51"/>
    <col min="1025" max="1025" width="11.7109375" style="51" bestFit="1" customWidth="1"/>
    <col min="1026" max="1026" width="32" style="51" customWidth="1"/>
    <col min="1027" max="1027" width="9.140625" style="51"/>
    <col min="1028" max="1028" width="22.85546875" style="51" customWidth="1"/>
    <col min="1029" max="1280" width="9.140625" style="51"/>
    <col min="1281" max="1281" width="11.7109375" style="51" bestFit="1" customWidth="1"/>
    <col min="1282" max="1282" width="32" style="51" customWidth="1"/>
    <col min="1283" max="1283" width="9.140625" style="51"/>
    <col min="1284" max="1284" width="22.85546875" style="51" customWidth="1"/>
    <col min="1285" max="1536" width="9.140625" style="51"/>
    <col min="1537" max="1537" width="11.7109375" style="51" bestFit="1" customWidth="1"/>
    <col min="1538" max="1538" width="32" style="51" customWidth="1"/>
    <col min="1539" max="1539" width="9.140625" style="51"/>
    <col min="1540" max="1540" width="22.85546875" style="51" customWidth="1"/>
    <col min="1541" max="1792" width="9.140625" style="51"/>
    <col min="1793" max="1793" width="11.7109375" style="51" bestFit="1" customWidth="1"/>
    <col min="1794" max="1794" width="32" style="51" customWidth="1"/>
    <col min="1795" max="1795" width="9.140625" style="51"/>
    <col min="1796" max="1796" width="22.85546875" style="51" customWidth="1"/>
    <col min="1797" max="2048" width="9.140625" style="51"/>
    <col min="2049" max="2049" width="11.7109375" style="51" bestFit="1" customWidth="1"/>
    <col min="2050" max="2050" width="32" style="51" customWidth="1"/>
    <col min="2051" max="2051" width="9.140625" style="51"/>
    <col min="2052" max="2052" width="22.85546875" style="51" customWidth="1"/>
    <col min="2053" max="2304" width="9.140625" style="51"/>
    <col min="2305" max="2305" width="11.7109375" style="51" bestFit="1" customWidth="1"/>
    <col min="2306" max="2306" width="32" style="51" customWidth="1"/>
    <col min="2307" max="2307" width="9.140625" style="51"/>
    <col min="2308" max="2308" width="22.85546875" style="51" customWidth="1"/>
    <col min="2309" max="2560" width="9.140625" style="51"/>
    <col min="2561" max="2561" width="11.7109375" style="51" bestFit="1" customWidth="1"/>
    <col min="2562" max="2562" width="32" style="51" customWidth="1"/>
    <col min="2563" max="2563" width="9.140625" style="51"/>
    <col min="2564" max="2564" width="22.85546875" style="51" customWidth="1"/>
    <col min="2565" max="2816" width="9.140625" style="51"/>
    <col min="2817" max="2817" width="11.7109375" style="51" bestFit="1" customWidth="1"/>
    <col min="2818" max="2818" width="32" style="51" customWidth="1"/>
    <col min="2819" max="2819" width="9.140625" style="51"/>
    <col min="2820" max="2820" width="22.85546875" style="51" customWidth="1"/>
    <col min="2821" max="3072" width="9.140625" style="51"/>
    <col min="3073" max="3073" width="11.7109375" style="51" bestFit="1" customWidth="1"/>
    <col min="3074" max="3074" width="32" style="51" customWidth="1"/>
    <col min="3075" max="3075" width="9.140625" style="51"/>
    <col min="3076" max="3076" width="22.85546875" style="51" customWidth="1"/>
    <col min="3077" max="3328" width="9.140625" style="51"/>
    <col min="3329" max="3329" width="11.7109375" style="51" bestFit="1" customWidth="1"/>
    <col min="3330" max="3330" width="32" style="51" customWidth="1"/>
    <col min="3331" max="3331" width="9.140625" style="51"/>
    <col min="3332" max="3332" width="22.85546875" style="51" customWidth="1"/>
    <col min="3333" max="3584" width="9.140625" style="51"/>
    <col min="3585" max="3585" width="11.7109375" style="51" bestFit="1" customWidth="1"/>
    <col min="3586" max="3586" width="32" style="51" customWidth="1"/>
    <col min="3587" max="3587" width="9.140625" style="51"/>
    <col min="3588" max="3588" width="22.85546875" style="51" customWidth="1"/>
    <col min="3589" max="3840" width="9.140625" style="51"/>
    <col min="3841" max="3841" width="11.7109375" style="51" bestFit="1" customWidth="1"/>
    <col min="3842" max="3842" width="32" style="51" customWidth="1"/>
    <col min="3843" max="3843" width="9.140625" style="51"/>
    <col min="3844" max="3844" width="22.85546875" style="51" customWidth="1"/>
    <col min="3845" max="4096" width="9.140625" style="51"/>
    <col min="4097" max="4097" width="11.7109375" style="51" bestFit="1" customWidth="1"/>
    <col min="4098" max="4098" width="32" style="51" customWidth="1"/>
    <col min="4099" max="4099" width="9.140625" style="51"/>
    <col min="4100" max="4100" width="22.85546875" style="51" customWidth="1"/>
    <col min="4101" max="4352" width="9.140625" style="51"/>
    <col min="4353" max="4353" width="11.7109375" style="51" bestFit="1" customWidth="1"/>
    <col min="4354" max="4354" width="32" style="51" customWidth="1"/>
    <col min="4355" max="4355" width="9.140625" style="51"/>
    <col min="4356" max="4356" width="22.85546875" style="51" customWidth="1"/>
    <col min="4357" max="4608" width="9.140625" style="51"/>
    <col min="4609" max="4609" width="11.7109375" style="51" bestFit="1" customWidth="1"/>
    <col min="4610" max="4610" width="32" style="51" customWidth="1"/>
    <col min="4611" max="4611" width="9.140625" style="51"/>
    <col min="4612" max="4612" width="22.85546875" style="51" customWidth="1"/>
    <col min="4613" max="4864" width="9.140625" style="51"/>
    <col min="4865" max="4865" width="11.7109375" style="51" bestFit="1" customWidth="1"/>
    <col min="4866" max="4866" width="32" style="51" customWidth="1"/>
    <col min="4867" max="4867" width="9.140625" style="51"/>
    <col min="4868" max="4868" width="22.85546875" style="51" customWidth="1"/>
    <col min="4869" max="5120" width="9.140625" style="51"/>
    <col min="5121" max="5121" width="11.7109375" style="51" bestFit="1" customWidth="1"/>
    <col min="5122" max="5122" width="32" style="51" customWidth="1"/>
    <col min="5123" max="5123" width="9.140625" style="51"/>
    <col min="5124" max="5124" width="22.85546875" style="51" customWidth="1"/>
    <col min="5125" max="5376" width="9.140625" style="51"/>
    <col min="5377" max="5377" width="11.7109375" style="51" bestFit="1" customWidth="1"/>
    <col min="5378" max="5378" width="32" style="51" customWidth="1"/>
    <col min="5379" max="5379" width="9.140625" style="51"/>
    <col min="5380" max="5380" width="22.85546875" style="51" customWidth="1"/>
    <col min="5381" max="5632" width="9.140625" style="51"/>
    <col min="5633" max="5633" width="11.7109375" style="51" bestFit="1" customWidth="1"/>
    <col min="5634" max="5634" width="32" style="51" customWidth="1"/>
    <col min="5635" max="5635" width="9.140625" style="51"/>
    <col min="5636" max="5636" width="22.85546875" style="51" customWidth="1"/>
    <col min="5637" max="5888" width="9.140625" style="51"/>
    <col min="5889" max="5889" width="11.7109375" style="51" bestFit="1" customWidth="1"/>
    <col min="5890" max="5890" width="32" style="51" customWidth="1"/>
    <col min="5891" max="5891" width="9.140625" style="51"/>
    <col min="5892" max="5892" width="22.85546875" style="51" customWidth="1"/>
    <col min="5893" max="6144" width="9.140625" style="51"/>
    <col min="6145" max="6145" width="11.7109375" style="51" bestFit="1" customWidth="1"/>
    <col min="6146" max="6146" width="32" style="51" customWidth="1"/>
    <col min="6147" max="6147" width="9.140625" style="51"/>
    <col min="6148" max="6148" width="22.85546875" style="51" customWidth="1"/>
    <col min="6149" max="6400" width="9.140625" style="51"/>
    <col min="6401" max="6401" width="11.7109375" style="51" bestFit="1" customWidth="1"/>
    <col min="6402" max="6402" width="32" style="51" customWidth="1"/>
    <col min="6403" max="6403" width="9.140625" style="51"/>
    <col min="6404" max="6404" width="22.85546875" style="51" customWidth="1"/>
    <col min="6405" max="6656" width="9.140625" style="51"/>
    <col min="6657" max="6657" width="11.7109375" style="51" bestFit="1" customWidth="1"/>
    <col min="6658" max="6658" width="32" style="51" customWidth="1"/>
    <col min="6659" max="6659" width="9.140625" style="51"/>
    <col min="6660" max="6660" width="22.85546875" style="51" customWidth="1"/>
    <col min="6661" max="6912" width="9.140625" style="51"/>
    <col min="6913" max="6913" width="11.7109375" style="51" bestFit="1" customWidth="1"/>
    <col min="6914" max="6914" width="32" style="51" customWidth="1"/>
    <col min="6915" max="6915" width="9.140625" style="51"/>
    <col min="6916" max="6916" width="22.85546875" style="51" customWidth="1"/>
    <col min="6917" max="7168" width="9.140625" style="51"/>
    <col min="7169" max="7169" width="11.7109375" style="51" bestFit="1" customWidth="1"/>
    <col min="7170" max="7170" width="32" style="51" customWidth="1"/>
    <col min="7171" max="7171" width="9.140625" style="51"/>
    <col min="7172" max="7172" width="22.85546875" style="51" customWidth="1"/>
    <col min="7173" max="7424" width="9.140625" style="51"/>
    <col min="7425" max="7425" width="11.7109375" style="51" bestFit="1" customWidth="1"/>
    <col min="7426" max="7426" width="32" style="51" customWidth="1"/>
    <col min="7427" max="7427" width="9.140625" style="51"/>
    <col min="7428" max="7428" width="22.85546875" style="51" customWidth="1"/>
    <col min="7429" max="7680" width="9.140625" style="51"/>
    <col min="7681" max="7681" width="11.7109375" style="51" bestFit="1" customWidth="1"/>
    <col min="7682" max="7682" width="32" style="51" customWidth="1"/>
    <col min="7683" max="7683" width="9.140625" style="51"/>
    <col min="7684" max="7684" width="22.85546875" style="51" customWidth="1"/>
    <col min="7685" max="7936" width="9.140625" style="51"/>
    <col min="7937" max="7937" width="11.7109375" style="51" bestFit="1" customWidth="1"/>
    <col min="7938" max="7938" width="32" style="51" customWidth="1"/>
    <col min="7939" max="7939" width="9.140625" style="51"/>
    <col min="7940" max="7940" width="22.85546875" style="51" customWidth="1"/>
    <col min="7941" max="8192" width="9.140625" style="51"/>
    <col min="8193" max="8193" width="11.7109375" style="51" bestFit="1" customWidth="1"/>
    <col min="8194" max="8194" width="32" style="51" customWidth="1"/>
    <col min="8195" max="8195" width="9.140625" style="51"/>
    <col min="8196" max="8196" width="22.85546875" style="51" customWidth="1"/>
    <col min="8197" max="8448" width="9.140625" style="51"/>
    <col min="8449" max="8449" width="11.7109375" style="51" bestFit="1" customWidth="1"/>
    <col min="8450" max="8450" width="32" style="51" customWidth="1"/>
    <col min="8451" max="8451" width="9.140625" style="51"/>
    <col min="8452" max="8452" width="22.85546875" style="51" customWidth="1"/>
    <col min="8453" max="8704" width="9.140625" style="51"/>
    <col min="8705" max="8705" width="11.7109375" style="51" bestFit="1" customWidth="1"/>
    <col min="8706" max="8706" width="32" style="51" customWidth="1"/>
    <col min="8707" max="8707" width="9.140625" style="51"/>
    <col min="8708" max="8708" width="22.85546875" style="51" customWidth="1"/>
    <col min="8709" max="8960" width="9.140625" style="51"/>
    <col min="8961" max="8961" width="11.7109375" style="51" bestFit="1" customWidth="1"/>
    <col min="8962" max="8962" width="32" style="51" customWidth="1"/>
    <col min="8963" max="8963" width="9.140625" style="51"/>
    <col min="8964" max="8964" width="22.85546875" style="51" customWidth="1"/>
    <col min="8965" max="9216" width="9.140625" style="51"/>
    <col min="9217" max="9217" width="11.7109375" style="51" bestFit="1" customWidth="1"/>
    <col min="9218" max="9218" width="32" style="51" customWidth="1"/>
    <col min="9219" max="9219" width="9.140625" style="51"/>
    <col min="9220" max="9220" width="22.85546875" style="51" customWidth="1"/>
    <col min="9221" max="9472" width="9.140625" style="51"/>
    <col min="9473" max="9473" width="11.7109375" style="51" bestFit="1" customWidth="1"/>
    <col min="9474" max="9474" width="32" style="51" customWidth="1"/>
    <col min="9475" max="9475" width="9.140625" style="51"/>
    <col min="9476" max="9476" width="22.85546875" style="51" customWidth="1"/>
    <col min="9477" max="9728" width="9.140625" style="51"/>
    <col min="9729" max="9729" width="11.7109375" style="51" bestFit="1" customWidth="1"/>
    <col min="9730" max="9730" width="32" style="51" customWidth="1"/>
    <col min="9731" max="9731" width="9.140625" style="51"/>
    <col min="9732" max="9732" width="22.85546875" style="51" customWidth="1"/>
    <col min="9733" max="9984" width="9.140625" style="51"/>
    <col min="9985" max="9985" width="11.7109375" style="51" bestFit="1" customWidth="1"/>
    <col min="9986" max="9986" width="32" style="51" customWidth="1"/>
    <col min="9987" max="9987" width="9.140625" style="51"/>
    <col min="9988" max="9988" width="22.85546875" style="51" customWidth="1"/>
    <col min="9989" max="10240" width="9.140625" style="51"/>
    <col min="10241" max="10241" width="11.7109375" style="51" bestFit="1" customWidth="1"/>
    <col min="10242" max="10242" width="32" style="51" customWidth="1"/>
    <col min="10243" max="10243" width="9.140625" style="51"/>
    <col min="10244" max="10244" width="22.85546875" style="51" customWidth="1"/>
    <col min="10245" max="10496" width="9.140625" style="51"/>
    <col min="10497" max="10497" width="11.7109375" style="51" bestFit="1" customWidth="1"/>
    <col min="10498" max="10498" width="32" style="51" customWidth="1"/>
    <col min="10499" max="10499" width="9.140625" style="51"/>
    <col min="10500" max="10500" width="22.85546875" style="51" customWidth="1"/>
    <col min="10501" max="10752" width="9.140625" style="51"/>
    <col min="10753" max="10753" width="11.7109375" style="51" bestFit="1" customWidth="1"/>
    <col min="10754" max="10754" width="32" style="51" customWidth="1"/>
    <col min="10755" max="10755" width="9.140625" style="51"/>
    <col min="10756" max="10756" width="22.85546875" style="51" customWidth="1"/>
    <col min="10757" max="11008" width="9.140625" style="51"/>
    <col min="11009" max="11009" width="11.7109375" style="51" bestFit="1" customWidth="1"/>
    <col min="11010" max="11010" width="32" style="51" customWidth="1"/>
    <col min="11011" max="11011" width="9.140625" style="51"/>
    <col min="11012" max="11012" width="22.85546875" style="51" customWidth="1"/>
    <col min="11013" max="11264" width="9.140625" style="51"/>
    <col min="11265" max="11265" width="11.7109375" style="51" bestFit="1" customWidth="1"/>
    <col min="11266" max="11266" width="32" style="51" customWidth="1"/>
    <col min="11267" max="11267" width="9.140625" style="51"/>
    <col min="11268" max="11268" width="22.85546875" style="51" customWidth="1"/>
    <col min="11269" max="11520" width="9.140625" style="51"/>
    <col min="11521" max="11521" width="11.7109375" style="51" bestFit="1" customWidth="1"/>
    <col min="11522" max="11522" width="32" style="51" customWidth="1"/>
    <col min="11523" max="11523" width="9.140625" style="51"/>
    <col min="11524" max="11524" width="22.85546875" style="51" customWidth="1"/>
    <col min="11525" max="11776" width="9.140625" style="51"/>
    <col min="11777" max="11777" width="11.7109375" style="51" bestFit="1" customWidth="1"/>
    <col min="11778" max="11778" width="32" style="51" customWidth="1"/>
    <col min="11779" max="11779" width="9.140625" style="51"/>
    <col min="11780" max="11780" width="22.85546875" style="51" customWidth="1"/>
    <col min="11781" max="12032" width="9.140625" style="51"/>
    <col min="12033" max="12033" width="11.7109375" style="51" bestFit="1" customWidth="1"/>
    <col min="12034" max="12034" width="32" style="51" customWidth="1"/>
    <col min="12035" max="12035" width="9.140625" style="51"/>
    <col min="12036" max="12036" width="22.85546875" style="51" customWidth="1"/>
    <col min="12037" max="12288" width="9.140625" style="51"/>
    <col min="12289" max="12289" width="11.7109375" style="51" bestFit="1" customWidth="1"/>
    <col min="12290" max="12290" width="32" style="51" customWidth="1"/>
    <col min="12291" max="12291" width="9.140625" style="51"/>
    <col min="12292" max="12292" width="22.85546875" style="51" customWidth="1"/>
    <col min="12293" max="12544" width="9.140625" style="51"/>
    <col min="12545" max="12545" width="11.7109375" style="51" bestFit="1" customWidth="1"/>
    <col min="12546" max="12546" width="32" style="51" customWidth="1"/>
    <col min="12547" max="12547" width="9.140625" style="51"/>
    <col min="12548" max="12548" width="22.85546875" style="51" customWidth="1"/>
    <col min="12549" max="12800" width="9.140625" style="51"/>
    <col min="12801" max="12801" width="11.7109375" style="51" bestFit="1" customWidth="1"/>
    <col min="12802" max="12802" width="32" style="51" customWidth="1"/>
    <col min="12803" max="12803" width="9.140625" style="51"/>
    <col min="12804" max="12804" width="22.85546875" style="51" customWidth="1"/>
    <col min="12805" max="13056" width="9.140625" style="51"/>
    <col min="13057" max="13057" width="11.7109375" style="51" bestFit="1" customWidth="1"/>
    <col min="13058" max="13058" width="32" style="51" customWidth="1"/>
    <col min="13059" max="13059" width="9.140625" style="51"/>
    <col min="13060" max="13060" width="22.85546875" style="51" customWidth="1"/>
    <col min="13061" max="13312" width="9.140625" style="51"/>
    <col min="13313" max="13313" width="11.7109375" style="51" bestFit="1" customWidth="1"/>
    <col min="13314" max="13314" width="32" style="51" customWidth="1"/>
    <col min="13315" max="13315" width="9.140625" style="51"/>
    <col min="13316" max="13316" width="22.85546875" style="51" customWidth="1"/>
    <col min="13317" max="13568" width="9.140625" style="51"/>
    <col min="13569" max="13569" width="11.7109375" style="51" bestFit="1" customWidth="1"/>
    <col min="13570" max="13570" width="32" style="51" customWidth="1"/>
    <col min="13571" max="13571" width="9.140625" style="51"/>
    <col min="13572" max="13572" width="22.85546875" style="51" customWidth="1"/>
    <col min="13573" max="13824" width="9.140625" style="51"/>
    <col min="13825" max="13825" width="11.7109375" style="51" bestFit="1" customWidth="1"/>
    <col min="13826" max="13826" width="32" style="51" customWidth="1"/>
    <col min="13827" max="13827" width="9.140625" style="51"/>
    <col min="13828" max="13828" width="22.85546875" style="51" customWidth="1"/>
    <col min="13829" max="14080" width="9.140625" style="51"/>
    <col min="14081" max="14081" width="11.7109375" style="51" bestFit="1" customWidth="1"/>
    <col min="14082" max="14082" width="32" style="51" customWidth="1"/>
    <col min="14083" max="14083" width="9.140625" style="51"/>
    <col min="14084" max="14084" width="22.85546875" style="51" customWidth="1"/>
    <col min="14085" max="14336" width="9.140625" style="51"/>
    <col min="14337" max="14337" width="11.7109375" style="51" bestFit="1" customWidth="1"/>
    <col min="14338" max="14338" width="32" style="51" customWidth="1"/>
    <col min="14339" max="14339" width="9.140625" style="51"/>
    <col min="14340" max="14340" width="22.85546875" style="51" customWidth="1"/>
    <col min="14341" max="14592" width="9.140625" style="51"/>
    <col min="14593" max="14593" width="11.7109375" style="51" bestFit="1" customWidth="1"/>
    <col min="14594" max="14594" width="32" style="51" customWidth="1"/>
    <col min="14595" max="14595" width="9.140625" style="51"/>
    <col min="14596" max="14596" width="22.85546875" style="51" customWidth="1"/>
    <col min="14597" max="14848" width="9.140625" style="51"/>
    <col min="14849" max="14849" width="11.7109375" style="51" bestFit="1" customWidth="1"/>
    <col min="14850" max="14850" width="32" style="51" customWidth="1"/>
    <col min="14851" max="14851" width="9.140625" style="51"/>
    <col min="14852" max="14852" width="22.85546875" style="51" customWidth="1"/>
    <col min="14853" max="15104" width="9.140625" style="51"/>
    <col min="15105" max="15105" width="11.7109375" style="51" bestFit="1" customWidth="1"/>
    <col min="15106" max="15106" width="32" style="51" customWidth="1"/>
    <col min="15107" max="15107" width="9.140625" style="51"/>
    <col min="15108" max="15108" width="22.85546875" style="51" customWidth="1"/>
    <col min="15109" max="15360" width="9.140625" style="51"/>
    <col min="15361" max="15361" width="11.7109375" style="51" bestFit="1" customWidth="1"/>
    <col min="15362" max="15362" width="32" style="51" customWidth="1"/>
    <col min="15363" max="15363" width="9.140625" style="51"/>
    <col min="15364" max="15364" width="22.85546875" style="51" customWidth="1"/>
    <col min="15365" max="15616" width="9.140625" style="51"/>
    <col min="15617" max="15617" width="11.7109375" style="51" bestFit="1" customWidth="1"/>
    <col min="15618" max="15618" width="32" style="51" customWidth="1"/>
    <col min="15619" max="15619" width="9.140625" style="51"/>
    <col min="15620" max="15620" width="22.85546875" style="51" customWidth="1"/>
    <col min="15621" max="15872" width="9.140625" style="51"/>
    <col min="15873" max="15873" width="11.7109375" style="51" bestFit="1" customWidth="1"/>
    <col min="15874" max="15874" width="32" style="51" customWidth="1"/>
    <col min="15875" max="15875" width="9.140625" style="51"/>
    <col min="15876" max="15876" width="22.85546875" style="51" customWidth="1"/>
    <col min="15877" max="16128" width="9.140625" style="51"/>
    <col min="16129" max="16129" width="11.7109375" style="51" bestFit="1" customWidth="1"/>
    <col min="16130" max="16130" width="32" style="51" customWidth="1"/>
    <col min="16131" max="16131" width="9.140625" style="51"/>
    <col min="16132" max="16132" width="22.85546875" style="51" customWidth="1"/>
    <col min="16133" max="16384" width="9.140625" style="51"/>
  </cols>
  <sheetData>
    <row r="3" spans="1:8" x14ac:dyDescent="0.25">
      <c r="A3" s="72" t="s">
        <v>281</v>
      </c>
      <c r="B3" s="117" t="s">
        <v>282</v>
      </c>
      <c r="F3" s="108"/>
    </row>
    <row r="4" spans="1:8" x14ac:dyDescent="0.25">
      <c r="A4" s="72" t="s">
        <v>283</v>
      </c>
      <c r="B4" s="109" t="s">
        <v>291</v>
      </c>
      <c r="F4" s="108"/>
    </row>
    <row r="5" spans="1:8" x14ac:dyDescent="0.25">
      <c r="A5" s="72"/>
      <c r="F5" s="108"/>
    </row>
    <row r="6" spans="1:8" x14ac:dyDescent="0.25">
      <c r="A6" s="72" t="s">
        <v>284</v>
      </c>
      <c r="B6" s="110"/>
      <c r="F6" s="108"/>
    </row>
    <row r="7" spans="1:8" x14ac:dyDescent="0.25">
      <c r="A7" s="52"/>
    </row>
    <row r="8" spans="1:8" x14ac:dyDescent="0.25">
      <c r="A8" s="52"/>
    </row>
    <row r="9" spans="1:8" x14ac:dyDescent="0.25">
      <c r="A9" s="182" t="s">
        <v>285</v>
      </c>
      <c r="B9" s="182"/>
      <c r="D9" s="182" t="s">
        <v>286</v>
      </c>
      <c r="E9" s="182"/>
    </row>
    <row r="10" spans="1:8" x14ac:dyDescent="0.25">
      <c r="A10" s="52"/>
    </row>
    <row r="11" spans="1:8" x14ac:dyDescent="0.25">
      <c r="A11" s="182" t="s">
        <v>287</v>
      </c>
      <c r="B11" s="182"/>
      <c r="D11" s="182" t="s">
        <v>288</v>
      </c>
      <c r="E11" s="182"/>
    </row>
    <row r="12" spans="1:8" x14ac:dyDescent="0.25">
      <c r="A12" s="52"/>
    </row>
    <row r="13" spans="1:8" x14ac:dyDescent="0.25">
      <c r="A13" s="52"/>
    </row>
    <row r="14" spans="1:8" x14ac:dyDescent="0.25">
      <c r="A14" s="52"/>
    </row>
    <row r="15" spans="1:8" x14ac:dyDescent="0.25">
      <c r="A15" s="111"/>
      <c r="B15" s="181" t="s">
        <v>289</v>
      </c>
      <c r="C15" s="181"/>
      <c r="D15" s="181"/>
      <c r="E15" s="111"/>
      <c r="F15" s="111"/>
      <c r="G15" s="112"/>
      <c r="H15" s="113"/>
    </row>
    <row r="16" spans="1:8" x14ac:dyDescent="0.25">
      <c r="A16" s="111"/>
      <c r="B16" s="111"/>
      <c r="C16" s="111"/>
      <c r="D16" s="111"/>
      <c r="E16" s="111"/>
      <c r="F16" s="111"/>
      <c r="G16" s="112"/>
      <c r="H16" s="113"/>
    </row>
    <row r="17" spans="1:8" x14ac:dyDescent="0.25">
      <c r="A17" s="111"/>
      <c r="B17" s="181" t="s">
        <v>290</v>
      </c>
      <c r="C17" s="181"/>
      <c r="D17" s="181"/>
      <c r="E17" s="111"/>
      <c r="F17" s="111"/>
      <c r="G17" s="112"/>
      <c r="H17" s="113"/>
    </row>
    <row r="18" spans="1:8" x14ac:dyDescent="0.25">
      <c r="A18" s="52"/>
    </row>
  </sheetData>
  <mergeCells count="6">
    <mergeCell ref="B17:D17"/>
    <mergeCell ref="A9:B9"/>
    <mergeCell ref="D9:E9"/>
    <mergeCell ref="A11:B11"/>
    <mergeCell ref="D11:E11"/>
    <mergeCell ref="B15:D15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5D48-5FC7-44CC-89A3-FFAEAD51B8CF}">
  <sheetPr>
    <pageSetUpPr fitToPage="1"/>
  </sheetPr>
  <dimension ref="A4:Q10"/>
  <sheetViews>
    <sheetView zoomScaleNormal="100" workbookViewId="0">
      <selection activeCell="E19" sqref="E19"/>
    </sheetView>
  </sheetViews>
  <sheetFormatPr defaultRowHeight="15" x14ac:dyDescent="0.25"/>
  <cols>
    <col min="1" max="1" width="13.85546875" customWidth="1"/>
    <col min="6" max="6" width="25.28515625" customWidth="1"/>
    <col min="12" max="12" width="19.42578125" customWidth="1"/>
    <col min="13" max="13" width="15.85546875" customWidth="1"/>
    <col min="14" max="14" width="25.140625" customWidth="1"/>
    <col min="15" max="15" width="20.7109375" customWidth="1"/>
    <col min="16" max="16" width="19" customWidth="1"/>
    <col min="17" max="17" width="22.5703125" customWidth="1"/>
  </cols>
  <sheetData>
    <row r="4" spans="1:17" ht="18" x14ac:dyDescent="0.25">
      <c r="A4" s="188" t="s">
        <v>59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</row>
    <row r="5" spans="1:17" x14ac:dyDescent="0.25">
      <c r="B5" s="189" t="s">
        <v>67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</row>
    <row r="6" spans="1:17" x14ac:dyDescent="0.25">
      <c r="B6" s="182"/>
      <c r="C6" s="169"/>
      <c r="D6" s="169"/>
      <c r="E6" s="169"/>
      <c r="F6" s="169"/>
      <c r="G6" s="169"/>
      <c r="H6" s="169"/>
      <c r="I6" s="169"/>
      <c r="J6" s="169"/>
      <c r="K6" s="169"/>
    </row>
    <row r="7" spans="1:17" x14ac:dyDescent="0.25">
      <c r="A7" s="46" t="s">
        <v>60</v>
      </c>
      <c r="B7" s="190" t="s">
        <v>61</v>
      </c>
      <c r="C7" s="191"/>
      <c r="D7" s="191"/>
      <c r="E7" s="191"/>
      <c r="F7" s="192"/>
      <c r="G7" s="190" t="s">
        <v>62</v>
      </c>
      <c r="H7" s="191"/>
      <c r="I7" s="192"/>
      <c r="J7" s="193" t="s">
        <v>63</v>
      </c>
      <c r="K7" s="194"/>
      <c r="L7" s="47" t="s">
        <v>64</v>
      </c>
      <c r="M7" s="46" t="s">
        <v>65</v>
      </c>
      <c r="N7" s="46" t="s">
        <v>66</v>
      </c>
      <c r="O7" s="46" t="s">
        <v>68</v>
      </c>
      <c r="P7" s="46" t="s">
        <v>69</v>
      </c>
      <c r="Q7" s="46" t="s">
        <v>70</v>
      </c>
    </row>
    <row r="8" spans="1:17" x14ac:dyDescent="0.25">
      <c r="A8" s="29"/>
      <c r="B8" s="183"/>
      <c r="C8" s="184"/>
      <c r="D8" s="184"/>
      <c r="E8" s="184"/>
      <c r="F8" s="184"/>
      <c r="G8" s="185"/>
      <c r="H8" s="186"/>
      <c r="I8" s="186"/>
      <c r="J8" s="187"/>
      <c r="K8" s="186"/>
      <c r="L8" s="48"/>
      <c r="M8" s="29"/>
      <c r="N8" s="29"/>
      <c r="O8" s="29"/>
      <c r="P8" s="29"/>
      <c r="Q8" s="29"/>
    </row>
    <row r="10" spans="1:17" x14ac:dyDescent="0.25">
      <c r="A10" t="s">
        <v>292</v>
      </c>
    </row>
  </sheetData>
  <mergeCells count="9">
    <mergeCell ref="B8:F8"/>
    <mergeCell ref="G8:I8"/>
    <mergeCell ref="J8:K8"/>
    <mergeCell ref="A4:Q4"/>
    <mergeCell ref="B5:O5"/>
    <mergeCell ref="B6:K6"/>
    <mergeCell ref="B7:F7"/>
    <mergeCell ref="G7:I7"/>
    <mergeCell ref="J7:K7"/>
  </mergeCells>
  <pageMargins left="0.7" right="0.7" top="0.75" bottom="0.75" header="0.3" footer="0.3"/>
  <pageSetup paperSize="9" scale="5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2</vt:i4>
      </vt:variant>
    </vt:vector>
  </HeadingPairs>
  <TitlesOfParts>
    <vt:vector size="11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List4</vt:lpstr>
      <vt:lpstr>Izvj.o zaduž.na dom.i str.trž.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Ivana Klenkar</cp:lastModifiedBy>
  <cp:lastPrinted>2026-07-22T07:48:58Z</cp:lastPrinted>
  <dcterms:created xsi:type="dcterms:W3CDTF">2022-08-12T12:51:27Z</dcterms:created>
  <dcterms:modified xsi:type="dcterms:W3CDTF">2026-07-24T06:53:18Z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